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0" windowWidth="8370" windowHeight="5085" tabRatio="796" activeTab="0"/>
  </bookViews>
  <sheets>
    <sheet name="Schedule (new)" sheetId="1" r:id="rId1"/>
    <sheet name="Schedule (old)" sheetId="2" state="hidden" r:id="rId2"/>
    <sheet name="2020 Annual Calendar" sheetId="3" r:id="rId3"/>
    <sheet name="DC&amp;MD Divisions (WIN20)" sheetId="4" r:id="rId4"/>
    <sheet name="Maryland Schedule" sheetId="5" state="hidden" r:id="rId5"/>
    <sheet name="VA Divisions (WIN20)" sheetId="6" r:id="rId6"/>
    <sheet name="Singles" sheetId="7" r:id="rId7"/>
    <sheet name="Division 12 &amp; 13" sheetId="8" state="hidden" r:id="rId8"/>
  </sheets>
  <definedNames>
    <definedName name="_GoBack" localSheetId="0">'Schedule (new)'!$K$81</definedName>
    <definedName name="_GoBack" localSheetId="1">'Schedule (old)'!$K$82</definedName>
    <definedName name="_xlnm.Print_Area_3">'DC&amp;MD Divisions (WIN20)'!$B$1:$C$11</definedName>
    <definedName name="_xlnm.Print_Area_4">#REF!</definedName>
    <definedName name="_xlnm.Print_Area_6">#REF!</definedName>
    <definedName name="_xlnm.Print_Area" localSheetId="3">'DC&amp;MD Divisions (WIN20)'!$A$1:$D$44</definedName>
    <definedName name="_xlnm.Print_Area" localSheetId="0">'Schedule (new)'!$A$1:$K$96</definedName>
    <definedName name="_xlnm.Print_Area" localSheetId="1">'Schedule (old)'!$A$1:$K$102</definedName>
    <definedName name="_xlnm.Print_Area" localSheetId="5">'VA Divisions (WIN20)'!$A$1:$F$102</definedName>
  </definedNames>
  <calcPr fullCalcOnLoad="1"/>
</workbook>
</file>

<file path=xl/sharedStrings.xml><?xml version="1.0" encoding="utf-8"?>
<sst xmlns="http://schemas.openxmlformats.org/spreadsheetml/2006/main" count="789" uniqueCount="350">
  <si>
    <t>Makeup Week #1</t>
  </si>
  <si>
    <t>Jim Hendry</t>
  </si>
  <si>
    <t>571-488-1975</t>
  </si>
  <si>
    <t>LastNum</t>
  </si>
  <si>
    <t>Keith Urano</t>
  </si>
  <si>
    <t>keith.urano@gmail.com</t>
  </si>
  <si>
    <t>703-477-8032</t>
  </si>
  <si>
    <t>hendryjh@gmail.com</t>
  </si>
  <si>
    <t>4-team Divisions:</t>
  </si>
  <si>
    <t>Week #</t>
  </si>
  <si>
    <t>Month</t>
  </si>
  <si>
    <t>Dates</t>
  </si>
  <si>
    <t>Schedule</t>
  </si>
  <si>
    <t>4 at 1</t>
  </si>
  <si>
    <t>2 at 3</t>
  </si>
  <si>
    <t>4 at 3</t>
  </si>
  <si>
    <t>1 at 2</t>
  </si>
  <si>
    <t>3 at 1</t>
  </si>
  <si>
    <t>2 at 4</t>
  </si>
  <si>
    <t>1 at 4</t>
  </si>
  <si>
    <t>3 at 2</t>
  </si>
  <si>
    <t>3 at 4</t>
  </si>
  <si>
    <t>2 at 1</t>
  </si>
  <si>
    <t>1 at 3</t>
  </si>
  <si>
    <t>4 at 2</t>
  </si>
  <si>
    <t>Makeup Week #2</t>
  </si>
  <si>
    <t>Playoff Week #1 (4th at 3rd, 2nd Bye)</t>
  </si>
  <si>
    <t>Playoff Week #2 (3rd/4th Winner at 2nd)</t>
  </si>
  <si>
    <t>League Championships</t>
  </si>
  <si>
    <t>6-team Divisions:</t>
  </si>
  <si>
    <t>5 at 2</t>
  </si>
  <si>
    <t>3 at 6</t>
  </si>
  <si>
    <t>6 at 5</t>
  </si>
  <si>
    <t>2 at 6</t>
  </si>
  <si>
    <t>5 at 4</t>
  </si>
  <si>
    <t>1 at 5</t>
  </si>
  <si>
    <t>6 at 4</t>
  </si>
  <si>
    <t>1 at 6</t>
  </si>
  <si>
    <t>5 at 3</t>
  </si>
  <si>
    <t>2 at 5</t>
  </si>
  <si>
    <t>6 at 3</t>
  </si>
  <si>
    <t>5 at 6</t>
  </si>
  <si>
    <t>6 at 2</t>
  </si>
  <si>
    <t>4 at 5</t>
  </si>
  <si>
    <t>5 at 1</t>
  </si>
  <si>
    <t>4 at 6</t>
  </si>
  <si>
    <t>6 at 1</t>
  </si>
  <si>
    <t>3 at 5</t>
  </si>
  <si>
    <t>Playoff Week #1 (4th at 3rd, 5th at 2nd)</t>
  </si>
  <si>
    <t>Playoff Week #2 (Winners play at highest seed)</t>
  </si>
  <si>
    <t>Special Events:</t>
  </si>
  <si>
    <t>C League</t>
  </si>
  <si>
    <t>A League</t>
  </si>
  <si>
    <t>B League</t>
  </si>
  <si>
    <t>3-team Divisions:</t>
  </si>
  <si>
    <t>Playoff Week (3rd at 2nd)</t>
  </si>
  <si>
    <t>DC TUESDAY</t>
  </si>
  <si>
    <t>MARYLAND WEDNESDAY</t>
  </si>
  <si>
    <t>H</t>
  </si>
  <si>
    <t>A</t>
  </si>
  <si>
    <t>6,7,8</t>
  </si>
  <si>
    <t>13,14,15</t>
  </si>
  <si>
    <t>Matches</t>
  </si>
  <si>
    <t>Addys Brawlers</t>
  </si>
  <si>
    <t>Bungalows (Chan) Y NOT?</t>
  </si>
  <si>
    <t>Carpool (Hrn) Stupid Loose</t>
  </si>
  <si>
    <t>Mighty Mikes Darts of Hazard</t>
  </si>
  <si>
    <t>Mighty Mikes Bullseye B*tches</t>
  </si>
  <si>
    <t>Mighty Mikes Full of Bull</t>
  </si>
  <si>
    <t>Mighty Mikes Top Flight Security</t>
  </si>
  <si>
    <t>Away (below) at Home (right)</t>
  </si>
  <si>
    <t>7th Place at 2nd Place (Winner Advances to Championship)</t>
  </si>
  <si>
    <t>6th Place at 3rd Place (Winner Advances to Championship)</t>
  </si>
  <si>
    <t>5th Place at 4th Place (Winner Advances to Championship)</t>
  </si>
  <si>
    <t>Makeup Week 1 (Thanksgiving Eve)</t>
  </si>
  <si>
    <t>League Championships at Revolution Fairfax</t>
  </si>
  <si>
    <t>Signups @ 9:30 AM</t>
  </si>
  <si>
    <t>MAY</t>
  </si>
  <si>
    <t>11,12,13</t>
  </si>
  <si>
    <t>18,19,20</t>
  </si>
  <si>
    <t>25,26,27</t>
  </si>
  <si>
    <t>1,2,3</t>
  </si>
  <si>
    <t>8,9,10</t>
  </si>
  <si>
    <t>15,16,17</t>
  </si>
  <si>
    <t>22,23,24</t>
  </si>
  <si>
    <t>29,30,1</t>
  </si>
  <si>
    <t>20,21,22</t>
  </si>
  <si>
    <t>27,28,29</t>
  </si>
  <si>
    <t>3,4,5</t>
  </si>
  <si>
    <t>10,11,12</t>
  </si>
  <si>
    <t>15,16</t>
  </si>
  <si>
    <t>JUNE</t>
  </si>
  <si>
    <t>JULY</t>
  </si>
  <si>
    <t>June/July</t>
  </si>
  <si>
    <t>AUG</t>
  </si>
  <si>
    <t>Makeup Week #3</t>
  </si>
  <si>
    <t>Mrbill1951@aol.com</t>
  </si>
  <si>
    <t>Probable</t>
  </si>
  <si>
    <t>Washington Area Open Dart Tournament Labor Day Weekend, September 4-6, 2015</t>
  </si>
  <si>
    <t>US Team ADO Region V-4 National Qualifier at Fairfax Revolution</t>
  </si>
  <si>
    <t>6 at 7</t>
  </si>
  <si>
    <t>3 at 7</t>
  </si>
  <si>
    <t>7 at 2</t>
  </si>
  <si>
    <t>4 at 7</t>
  </si>
  <si>
    <t>7 at 6</t>
  </si>
  <si>
    <t>1 at 7</t>
  </si>
  <si>
    <t>4 at1</t>
  </si>
  <si>
    <t>7 at 4</t>
  </si>
  <si>
    <t>7 at 5</t>
  </si>
  <si>
    <t>1,4,6</t>
  </si>
  <si>
    <t>2,3,6</t>
  </si>
  <si>
    <t>7-team Divisions: (Team #8 is always the BYE)</t>
  </si>
  <si>
    <t>BYES</t>
  </si>
  <si>
    <t>Makeup Week #2 (Play in 7th at 4th, 6th at 5th)</t>
  </si>
  <si>
    <t>Playoff Week #1 (4/7th at 3rd, 5/6th at 2nd)</t>
  </si>
  <si>
    <t>Spring League Championship at Revolution Fairfax</t>
  </si>
  <si>
    <t>7,8,9</t>
  </si>
  <si>
    <t>14,15,16</t>
  </si>
  <si>
    <t>21,22,23</t>
  </si>
  <si>
    <t>28,29,30</t>
  </si>
  <si>
    <t>rglewis7@gmail.com</t>
  </si>
  <si>
    <t>29,1,2</t>
  </si>
  <si>
    <t>4,5,6</t>
  </si>
  <si>
    <t>Apr 30-May1</t>
  </si>
  <si>
    <t>JAN</t>
  </si>
  <si>
    <t>FEB</t>
  </si>
  <si>
    <t>FEB/MAR</t>
  </si>
  <si>
    <t>MAR</t>
  </si>
  <si>
    <t>APR</t>
  </si>
  <si>
    <t> Dates are subject to change</t>
  </si>
  <si>
    <t>Applications Due</t>
  </si>
  <si>
    <t>Washington Area Open (Labor Day Weekend)</t>
  </si>
  <si>
    <t>Captain's Meetings @ 8pm</t>
  </si>
  <si>
    <t>...DC (MON or TUE)</t>
  </si>
  <si>
    <t>...MD (TUE)</t>
  </si>
  <si>
    <r>
      <t>...</t>
    </r>
    <r>
      <rPr>
        <b/>
        <sz val="10"/>
        <color indexed="8"/>
        <rFont val="Arial"/>
        <family val="2"/>
      </rPr>
      <t>VA East (WED)</t>
    </r>
  </si>
  <si>
    <t>Week 1</t>
  </si>
  <si>
    <t>Week 2 (Roster &amp; Payment due this Saturday)</t>
  </si>
  <si>
    <t>Shooters Fees &amp; Roster due</t>
  </si>
  <si>
    <t>Week 3 (penalty pts for non-payment)</t>
  </si>
  <si>
    <t>Payment deadline - Teams dropped for unpaid Shooter Fees</t>
  </si>
  <si>
    <t>Week 4</t>
  </si>
  <si>
    <t>Week 5</t>
  </si>
  <si>
    <t>Week 6</t>
  </si>
  <si>
    <t>Payment deadline - Teams dropped for unpaid Sponsor Fees</t>
  </si>
  <si>
    <t>Week 7</t>
  </si>
  <si>
    <t>Week 8</t>
  </si>
  <si>
    <r>
      <t xml:space="preserve">Week 9 </t>
    </r>
    <r>
      <rPr>
        <sz val="10"/>
        <color indexed="8"/>
        <rFont val="Arial"/>
        <family val="2"/>
      </rPr>
      <t>(last wk for subs or to add new players)</t>
    </r>
  </si>
  <si>
    <r>
      <t xml:space="preserve">Week 10 </t>
    </r>
    <r>
      <rPr>
        <sz val="10"/>
        <color indexed="8"/>
        <rFont val="Arial"/>
        <family val="2"/>
      </rPr>
      <t>(Rules 16.B, 17.D &amp; 19.C in affect)</t>
    </r>
  </si>
  <si>
    <r>
      <t xml:space="preserve">Week 11 </t>
    </r>
    <r>
      <rPr>
        <sz val="10"/>
        <color indexed="8"/>
        <rFont val="Arial"/>
        <family val="2"/>
      </rPr>
      <t>(Rules 16.B, 17.D &amp; 19.C in affect)</t>
    </r>
  </si>
  <si>
    <r>
      <t xml:space="preserve">Week 12 </t>
    </r>
    <r>
      <rPr>
        <sz val="10"/>
        <color indexed="8"/>
        <rFont val="Arial"/>
        <family val="2"/>
      </rPr>
      <t>(Rules 16.B, 17.D &amp; 19.C in affect)</t>
    </r>
  </si>
  <si>
    <r>
      <t xml:space="preserve">Week 13 </t>
    </r>
    <r>
      <rPr>
        <sz val="10"/>
        <color indexed="8"/>
        <rFont val="Arial"/>
        <family val="2"/>
      </rPr>
      <t>(Rules 16.B, 17.D &amp; 19.C in affect)</t>
    </r>
  </si>
  <si>
    <r>
      <t xml:space="preserve">Week 14 </t>
    </r>
    <r>
      <rPr>
        <sz val="10"/>
        <color indexed="8"/>
        <rFont val="Arial"/>
        <family val="2"/>
      </rPr>
      <t>(Rules 16.B, 17.D &amp; 19.C in affect)</t>
    </r>
  </si>
  <si>
    <t>*Weekly Dates are given as Mondays Dates and weekend dates as Saturday</t>
  </si>
  <si>
    <t>Board Meetings (Tentative target dates)</t>
  </si>
  <si>
    <t>202-257-7757</t>
  </si>
  <si>
    <t>George J Quinn</t>
  </si>
  <si>
    <t>240-461-4118</t>
  </si>
  <si>
    <t>Snowzilla (no matches)</t>
  </si>
  <si>
    <t>B1</t>
  </si>
  <si>
    <t>B3</t>
  </si>
  <si>
    <t>B4</t>
  </si>
  <si>
    <t>C1</t>
  </si>
  <si>
    <t>C2</t>
  </si>
  <si>
    <t>C3</t>
  </si>
  <si>
    <t>La Mexicana Easy Aces at La Mexicana HAMMERHEADS</t>
  </si>
  <si>
    <t>La Mexicana HAMMERHEADS at Flanagan's The Opposing Team</t>
  </si>
  <si>
    <t>Flanagan's The Opposing Team at La Mexicana Easy Aces</t>
  </si>
  <si>
    <t>La Mexicana Easy Aces at Flanagan's The Opposing Team</t>
  </si>
  <si>
    <t>Flanagan's Hurlers at La Mexicana Easy Aces</t>
  </si>
  <si>
    <t>La Mexicana Easy Aces at Flanagan's Hurlers</t>
  </si>
  <si>
    <t>Flanagan's The Opposing Team at Flanagan's Hurlers</t>
  </si>
  <si>
    <t>Flanagan's Hurlers at Flanagan's The Opposing Team</t>
  </si>
  <si>
    <t>La Mexicana HAMMERHEADS at Flanagan's Hurlers</t>
  </si>
  <si>
    <t>La Mexicana HAMMERHEADS at La Mexicana Easy Aces</t>
  </si>
  <si>
    <t>Moose (SS) on the Loose at Flanagan's The Opposing Team</t>
  </si>
  <si>
    <t>Flanagan's The Opposing Team at Moose (SS) on the Loose</t>
  </si>
  <si>
    <t>La Mexicana HAMMERHEADS at Moose (SS) on the Loose</t>
  </si>
  <si>
    <t>La Mexicana Easy Aces at Moose (SS) on the Loose</t>
  </si>
  <si>
    <t>Moose (SS) on the Loose at La Mexicana HAMMERHEADS</t>
  </si>
  <si>
    <t>Flanagan's Hurlers at Moose (SS) on the Loose</t>
  </si>
  <si>
    <t>La Mexicana HAMMERHEADS at Eagles Dart Vader</t>
  </si>
  <si>
    <t>Moose (SS) on the Loose at Eagles Dart Vader</t>
  </si>
  <si>
    <t>Eagles Dart Vader at La Mexicana Easy Aces</t>
  </si>
  <si>
    <t>Eagles Dart Vader at La Mexicana HAMMERHEADS</t>
  </si>
  <si>
    <t>Flanagan's Hurlers at Eagles Dart Vader</t>
  </si>
  <si>
    <t>Eagles Dart Vader at Moose (SS) on the Loose</t>
  </si>
  <si>
    <t>Flanagan's The Opposing Team at Eagles Dart Vader</t>
  </si>
  <si>
    <t>Eagles Dart Vader at Flanagan's Hurlers</t>
  </si>
  <si>
    <t>Make up Week #2 (Play in 7th at 4th, 6th at 5th)</t>
  </si>
  <si>
    <t>WADA Annual Members Meeting</t>
  </si>
  <si>
    <t>VIRGINIA MONDAY</t>
  </si>
  <si>
    <t>VIRGINIA TUESDAY</t>
  </si>
  <si>
    <t>Todd Larkin</t>
  </si>
  <si>
    <t>703-431-7612</t>
  </si>
  <si>
    <t>busytodd@hotmail.com</t>
  </si>
  <si>
    <t>Deadline</t>
  </si>
  <si>
    <t>Extra Makeup Week</t>
  </si>
  <si>
    <t>APRIL</t>
  </si>
  <si>
    <t>MARCH</t>
  </si>
  <si>
    <t>Division 1-A (VA East)</t>
  </si>
  <si>
    <t>4.BYE</t>
  </si>
  <si>
    <t>Pete McGraw</t>
  </si>
  <si>
    <t>703-731-8344</t>
  </si>
  <si>
    <t>petemcgraw99@gmail.com</t>
  </si>
  <si>
    <t>2.Cue Club Pickleback</t>
  </si>
  <si>
    <t>1. Cue Club Bulls on Cue</t>
  </si>
  <si>
    <t>Steve Keyes</t>
  </si>
  <si>
    <t>703-405-3179</t>
  </si>
  <si>
    <t>keyessl@aol.com</t>
  </si>
  <si>
    <t>6. BYE</t>
  </si>
  <si>
    <t>Sergio Herrera</t>
  </si>
  <si>
    <t>surge.herrera@gmail.com</t>
  </si>
  <si>
    <t>314-909-8054</t>
  </si>
  <si>
    <t>Colin Deffet</t>
  </si>
  <si>
    <t>740-972-1056</t>
  </si>
  <si>
    <t>2,3,4</t>
  </si>
  <si>
    <t>9,10,11</t>
  </si>
  <si>
    <t>16,17,18</t>
  </si>
  <si>
    <t>Washington Area Open Dart Tournament Labor Day Weekend, Aug 31 - Sep  2, 2018</t>
  </si>
  <si>
    <t>Sava Tshontikidis</t>
  </si>
  <si>
    <t>301-758-0276</t>
  </si>
  <si>
    <t>sava.anthony@gmail.com</t>
  </si>
  <si>
    <t>Kris Petren</t>
  </si>
  <si>
    <t>301-219-7153</t>
  </si>
  <si>
    <t>kpetren@cff.org</t>
  </si>
  <si>
    <t>Bill "Dad" Beard</t>
  </si>
  <si>
    <t>301-602-6446</t>
  </si>
  <si>
    <t>Laura Wilkinson</t>
  </si>
  <si>
    <t>gjquinn2@yahoo.com</t>
  </si>
  <si>
    <t>612-220-4875</t>
  </si>
  <si>
    <t>laura.r.wilkinson@gmail.com</t>
  </si>
  <si>
    <t>202-222-5656</t>
  </si>
  <si>
    <t>Sponsor invoices emailed</t>
  </si>
  <si>
    <t>Sponsor statements emailed</t>
  </si>
  <si>
    <t>...VA West (WED)</t>
  </si>
  <si>
    <t>Winter  2020</t>
  </si>
  <si>
    <t>Spring 2020</t>
  </si>
  <si>
    <t>Fall 2020</t>
  </si>
  <si>
    <t>Singles League Championship Tournament</t>
  </si>
  <si>
    <t>17,18,19</t>
  </si>
  <si>
    <t>24,25,26</t>
  </si>
  <si>
    <t>23,24,25</t>
  </si>
  <si>
    <t>30,31,1</t>
  </si>
  <si>
    <t>18,19</t>
  </si>
  <si>
    <t>Winter League Championship at Revolution, Fairfax, VA</t>
  </si>
  <si>
    <t>Washington Area Open Dart Tournament Labor Day Weekend, Sep  4 - 6, 2020</t>
  </si>
  <si>
    <t>Division 2-B/C (DC)</t>
  </si>
  <si>
    <t>1. Dew Drop Bull Pimps 'B'</t>
  </si>
  <si>
    <t>2. Dew Drop Lava Darts 'C'</t>
  </si>
  <si>
    <t>Sam Wolde</t>
  </si>
  <si>
    <t>Nicholas B Stoll</t>
  </si>
  <si>
    <t>301-367-3044</t>
  </si>
  <si>
    <t>913-593-1931</t>
  </si>
  <si>
    <t>damuel@gmail.com</t>
  </si>
  <si>
    <t>nbstoll@gmail.com</t>
  </si>
  <si>
    <t>Division 3-C (DC)</t>
  </si>
  <si>
    <t>1. Stoney's Big Swingin' D's</t>
  </si>
  <si>
    <t>4. Rocket Bar Irish Goodbyes</t>
  </si>
  <si>
    <t>Rich Lewis</t>
  </si>
  <si>
    <t>colinrdeffet@gmail.com</t>
  </si>
  <si>
    <t>5. Amer Legion Fighting Unicorns</t>
  </si>
  <si>
    <t>Wes Valentine</t>
  </si>
  <si>
    <t>rwvalent@gmail.com</t>
  </si>
  <si>
    <t>3. Bedrock Billiards Dartvengers</t>
  </si>
  <si>
    <t>Kirstin Leighton-Lucas</t>
  </si>
  <si>
    <t>240-423-2055</t>
  </si>
  <si>
    <t>kirstinll@yahoo.com</t>
  </si>
  <si>
    <t>Mark Handwerger</t>
  </si>
  <si>
    <t>202-423-7665</t>
  </si>
  <si>
    <t>Jim Gandorf</t>
  </si>
  <si>
    <t>jgandorf@gmail.com</t>
  </si>
  <si>
    <t>2. Amer. Legion (Rkvl) Hammerheads 'B'</t>
  </si>
  <si>
    <t>4. Board Room Metz-Heads 'C'</t>
  </si>
  <si>
    <t>6. Atomic Billiards Martial Dartists 'C'</t>
  </si>
  <si>
    <t>3. Papa Nicks Win It Now  'B'</t>
  </si>
  <si>
    <r>
      <t xml:space="preserve">3. </t>
    </r>
    <r>
      <rPr>
        <b/>
        <sz val="11"/>
        <rFont val="Arial"/>
        <family val="2"/>
      </rPr>
      <t>Board Room Board and the Beautiful 'C'</t>
    </r>
  </si>
  <si>
    <t>571-243-1126</t>
  </si>
  <si>
    <t>hammydc@gmail.com</t>
  </si>
  <si>
    <t>5. Bedrock Billiards Cletus's Cuddlebutts 'B'</t>
  </si>
  <si>
    <t>2. Stoney's Howey's Shanghai Shooters</t>
  </si>
  <si>
    <t>5. Flanagan's Darts Templar 'B'</t>
  </si>
  <si>
    <t>1. Sponsor TBD - TBD Buckley</t>
  </si>
  <si>
    <t>Mark Buckley</t>
  </si>
  <si>
    <t>571-235-6566</t>
  </si>
  <si>
    <t>markbuckleyjr@hotmail.com</t>
  </si>
  <si>
    <t>1. Revolution (Ffx) Top Guns</t>
  </si>
  <si>
    <t>2. Revolution (Sp) DISO</t>
  </si>
  <si>
    <t>3. First Break Minions</t>
  </si>
  <si>
    <t>Rolando Garcia</t>
  </si>
  <si>
    <t>559-381-8346</t>
  </si>
  <si>
    <t>stl.0521@gmail.com</t>
  </si>
  <si>
    <t>3. Revolution (Sp) Late 4 Dinner</t>
  </si>
  <si>
    <t>4. Revolution (Sp) The BowTies</t>
  </si>
  <si>
    <t>Melissa McCleary</t>
  </si>
  <si>
    <t>571-268-5131</t>
  </si>
  <si>
    <t>bigums37@gmail.com</t>
  </si>
  <si>
    <t>Division 4-B (VA East)</t>
  </si>
  <si>
    <t>Division 5-B (VA West)</t>
  </si>
  <si>
    <t>1. First Break Outcasts</t>
  </si>
  <si>
    <t>2. First Break - TBD Skapura</t>
  </si>
  <si>
    <t>Brian Skapura</t>
  </si>
  <si>
    <t>703-623-9677</t>
  </si>
  <si>
    <t>bskapura@gmail.com</t>
  </si>
  <si>
    <t>Matt Mariam</t>
  </si>
  <si>
    <t>440-829-5588</t>
  </si>
  <si>
    <t>mhmariam@gmail.com</t>
  </si>
  <si>
    <t>4. First Break We Love Drinking</t>
  </si>
  <si>
    <t>Anthony Luong</t>
  </si>
  <si>
    <t>703-987-9920</t>
  </si>
  <si>
    <t>anthonybreak@gmail.com</t>
  </si>
  <si>
    <t>Division 6-A/B (MD)</t>
  </si>
  <si>
    <t>SINGLES</t>
  </si>
  <si>
    <t>A Division</t>
  </si>
  <si>
    <t>B Division</t>
  </si>
  <si>
    <t>1. Neil Bradbury</t>
  </si>
  <si>
    <t>571-435-7504</t>
  </si>
  <si>
    <t>neil.bradbury@gmail.com</t>
  </si>
  <si>
    <t>703-598-5925</t>
  </si>
  <si>
    <t>mjdaly1979@gmail.com</t>
  </si>
  <si>
    <t>3. AJ Hickman</t>
  </si>
  <si>
    <t>703-965-7279</t>
  </si>
  <si>
    <t>drewj4985@gmail.com</t>
  </si>
  <si>
    <t>4. Mike Rogers</t>
  </si>
  <si>
    <t>703-999-4812</t>
  </si>
  <si>
    <t>mrogers195@aol.com</t>
  </si>
  <si>
    <t>703-508-2113</t>
  </si>
  <si>
    <t>rvinson1021@gmail.com</t>
  </si>
  <si>
    <t>2. Robert Vinson</t>
  </si>
  <si>
    <t>5. Mark Daly</t>
  </si>
  <si>
    <t>1. Zach Peters</t>
  </si>
  <si>
    <t>571-217-3531</t>
  </si>
  <si>
    <t>zp7702@gmail.com</t>
  </si>
  <si>
    <t>2. Karin Strange</t>
  </si>
  <si>
    <t>410-409-2941</t>
  </si>
  <si>
    <t>babusina@yahoo.com</t>
  </si>
  <si>
    <t>3. Melissa McCleary</t>
  </si>
  <si>
    <t>Revolution Springfield</t>
  </si>
  <si>
    <t>Revolution Fairfax</t>
  </si>
  <si>
    <t>4. Brad Stauffer</t>
  </si>
  <si>
    <t>703-989-4384</t>
  </si>
  <si>
    <t>bradstauffer12@gmail.com</t>
  </si>
  <si>
    <t>5. Mike Bohnett</t>
  </si>
  <si>
    <t>First Break</t>
  </si>
  <si>
    <t>703-362-8432</t>
  </si>
  <si>
    <t>bohnettm@gmail.com</t>
  </si>
  <si>
    <t>3. Carpool (Hern) Drawing Straws</t>
  </si>
  <si>
    <t>6. LeRoy Chesson</t>
  </si>
  <si>
    <t>919-885-8036</t>
  </si>
  <si>
    <t>lchesson@getspiffy.com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</si>
</sst>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mm\-yyyy"/>
    <numFmt numFmtId="172" formatCode="[$-409]dddd\,\ mmmm\ d\,\ yyyy"/>
    <numFmt numFmtId="173" formatCode="ddd\ d\-mmm"/>
  </numFmts>
  <fonts count="74"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i/>
      <sz val="10"/>
      <color indexed="39"/>
      <name val="Arial"/>
      <family val="2"/>
    </font>
    <font>
      <b/>
      <i/>
      <sz val="10"/>
      <color indexed="39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808080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8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26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40" borderId="1" applyNumberFormat="0" applyAlignment="0" applyProtection="0"/>
    <xf numFmtId="0" fontId="53" fillId="41" borderId="1" applyNumberFormat="0" applyAlignment="0" applyProtection="0"/>
    <xf numFmtId="0" fontId="54" fillId="4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32" fillId="0" borderId="3" applyNumberFormat="0" applyFill="0" applyAlignment="0" applyProtection="0"/>
    <xf numFmtId="0" fontId="57" fillId="0" borderId="4" applyNumberFormat="0" applyFill="0" applyAlignment="0" applyProtection="0"/>
    <xf numFmtId="0" fontId="34" fillId="0" borderId="5" applyNumberFormat="0" applyFill="0" applyAlignment="0" applyProtection="0"/>
    <xf numFmtId="0" fontId="58" fillId="0" borderId="5" applyNumberFormat="0" applyFill="0" applyAlignment="0" applyProtection="0"/>
    <xf numFmtId="0" fontId="36" fillId="0" borderId="6" applyNumberFormat="0" applyFill="0" applyAlignment="0" applyProtection="0"/>
    <xf numFmtId="0" fontId="5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0" borderId="8" applyNumberFormat="0" applyFill="0" applyAlignment="0" applyProtection="0"/>
    <xf numFmtId="0" fontId="62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6" borderId="9" applyNumberFormat="0" applyFont="0" applyAlignment="0" applyProtection="0"/>
    <xf numFmtId="0" fontId="14" fillId="46" borderId="9" applyNumberFormat="0" applyFont="0" applyAlignment="0" applyProtection="0"/>
    <xf numFmtId="0" fontId="50" fillId="46" borderId="9" applyNumberFormat="0" applyFont="0" applyAlignment="0" applyProtection="0"/>
    <xf numFmtId="0" fontId="63" fillId="40" borderId="10" applyNumberFormat="0" applyAlignment="0" applyProtection="0"/>
    <xf numFmtId="0" fontId="63" fillId="41" borderId="10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65">
      <alignment/>
      <protection/>
    </xf>
    <xf numFmtId="0" fontId="3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1" fillId="0" borderId="0" xfId="65" applyAlignment="1">
      <alignment horizontal="center"/>
      <protection/>
    </xf>
    <xf numFmtId="16" fontId="0" fillId="0" borderId="0" xfId="65" applyNumberFormat="1" applyFont="1" applyAlignment="1">
      <alignment horizontal="center"/>
      <protection/>
    </xf>
    <xf numFmtId="0" fontId="0" fillId="0" borderId="0" xfId="65" applyNumberFormat="1" applyFont="1" applyAlignment="1">
      <alignment horizontal="center"/>
      <protection/>
    </xf>
    <xf numFmtId="0" fontId="3" fillId="0" borderId="0" xfId="65" applyFont="1" applyAlignment="1">
      <alignment horizontal="left"/>
      <protection/>
    </xf>
    <xf numFmtId="0" fontId="1" fillId="0" borderId="0" xfId="65" applyNumberFormat="1">
      <alignment/>
      <protection/>
    </xf>
    <xf numFmtId="0" fontId="4" fillId="0" borderId="0" xfId="65" applyFont="1">
      <alignment/>
      <protection/>
    </xf>
    <xf numFmtId="0" fontId="0" fillId="0" borderId="0" xfId="65" applyFont="1">
      <alignment/>
      <protection/>
    </xf>
    <xf numFmtId="0" fontId="3" fillId="0" borderId="0" xfId="65" applyFont="1" applyAlignment="1">
      <alignment horizontal="center"/>
      <protection/>
    </xf>
    <xf numFmtId="16" fontId="3" fillId="0" borderId="0" xfId="65" applyNumberFormat="1" applyFont="1" applyAlignment="1">
      <alignment horizontal="center"/>
      <protection/>
    </xf>
    <xf numFmtId="0" fontId="1" fillId="0" borderId="0" xfId="65" applyFont="1" applyFill="1" applyAlignment="1">
      <alignment horizontal="center"/>
      <protection/>
    </xf>
    <xf numFmtId="0" fontId="13" fillId="0" borderId="13" xfId="78" applyFill="1" applyBorder="1" applyAlignment="1" applyProtection="1">
      <alignment horizontal="left" indent="1"/>
      <protection/>
    </xf>
    <xf numFmtId="0" fontId="3" fillId="0" borderId="0" xfId="65" applyFont="1" applyFill="1">
      <alignment/>
      <protection/>
    </xf>
    <xf numFmtId="0" fontId="1" fillId="0" borderId="0" xfId="65" applyFont="1" applyAlignment="1">
      <alignment horizontal="left"/>
      <protection/>
    </xf>
    <xf numFmtId="0" fontId="1" fillId="0" borderId="0" xfId="65" applyFill="1">
      <alignment/>
      <protection/>
    </xf>
    <xf numFmtId="0" fontId="1" fillId="0" borderId="0" xfId="65" applyFont="1">
      <alignment/>
      <protection/>
    </xf>
    <xf numFmtId="170" fontId="3" fillId="0" borderId="0" xfId="65" applyNumberFormat="1" applyFont="1" applyAlignment="1">
      <alignment horizontal="left" wrapText="1"/>
      <protection/>
    </xf>
    <xf numFmtId="0" fontId="10" fillId="0" borderId="0" xfId="65" applyFont="1" applyAlignment="1">
      <alignment/>
      <protection/>
    </xf>
    <xf numFmtId="0" fontId="3" fillId="0" borderId="0" xfId="65" applyNumberFormat="1" applyFont="1" applyAlignment="1">
      <alignment horizontal="center"/>
      <protection/>
    </xf>
    <xf numFmtId="18" fontId="3" fillId="0" borderId="0" xfId="65" applyNumberFormat="1" applyFont="1">
      <alignment/>
      <protection/>
    </xf>
    <xf numFmtId="170" fontId="3" fillId="0" borderId="0" xfId="0" applyNumberFormat="1" applyFont="1" applyAlignment="1">
      <alignment wrapText="1"/>
    </xf>
    <xf numFmtId="170" fontId="3" fillId="0" borderId="0" xfId="65" applyNumberFormat="1" applyFont="1" applyAlignment="1">
      <alignment wrapText="1"/>
      <protection/>
    </xf>
    <xf numFmtId="164" fontId="3" fillId="0" borderId="0" xfId="65" applyNumberFormat="1" applyFont="1">
      <alignment/>
      <protection/>
    </xf>
    <xf numFmtId="18" fontId="3" fillId="0" borderId="0" xfId="65" applyNumberFormat="1" applyFont="1" applyAlignment="1">
      <alignment horizontal="right"/>
      <protection/>
    </xf>
    <xf numFmtId="14" fontId="1" fillId="0" borderId="0" xfId="65" applyNumberFormat="1">
      <alignment/>
      <protection/>
    </xf>
    <xf numFmtId="18" fontId="1" fillId="0" borderId="0" xfId="65" applyNumberFormat="1">
      <alignment/>
      <protection/>
    </xf>
    <xf numFmtId="0" fontId="11" fillId="0" borderId="0" xfId="65" applyFont="1" applyAlignment="1">
      <alignment horizontal="center"/>
      <protection/>
    </xf>
    <xf numFmtId="0" fontId="3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horizontal="center"/>
      <protection/>
    </xf>
    <xf numFmtId="0" fontId="1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2" fillId="0" borderId="14" xfId="65" applyFont="1" applyFill="1" applyBorder="1" applyAlignment="1">
      <alignment horizontal="left"/>
      <protection/>
    </xf>
    <xf numFmtId="0" fontId="3" fillId="0" borderId="0" xfId="65" applyFont="1" applyAlignment="1">
      <alignment horizontal="center" vertical="center"/>
      <protection/>
    </xf>
    <xf numFmtId="0" fontId="1" fillId="0" borderId="0" xfId="65" applyFont="1" applyAlignment="1">
      <alignment horizontal="left"/>
      <protection/>
    </xf>
    <xf numFmtId="0" fontId="1" fillId="0" borderId="0" xfId="65" applyFont="1">
      <alignment/>
      <protection/>
    </xf>
    <xf numFmtId="0" fontId="0" fillId="0" borderId="0" xfId="0" applyAlignment="1">
      <alignment textRotation="90"/>
    </xf>
    <xf numFmtId="0" fontId="3" fillId="0" borderId="15" xfId="65" applyFont="1" applyBorder="1">
      <alignment/>
      <protection/>
    </xf>
    <xf numFmtId="0" fontId="4" fillId="0" borderId="16" xfId="65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65" applyFont="1" applyBorder="1" applyAlignment="1">
      <alignment horizontal="center"/>
      <protection/>
    </xf>
    <xf numFmtId="16" fontId="3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8" xfId="65" applyBorder="1" applyAlignment="1">
      <alignment horizontal="center"/>
      <protection/>
    </xf>
    <xf numFmtId="0" fontId="1" fillId="0" borderId="20" xfId="65" applyBorder="1" applyAlignment="1">
      <alignment horizontal="center"/>
      <protection/>
    </xf>
    <xf numFmtId="16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" fontId="3" fillId="0" borderId="23" xfId="0" applyNumberFormat="1" applyFont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0" fillId="0" borderId="25" xfId="65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65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1" fillId="0" borderId="25" xfId="65" applyBorder="1" applyAlignment="1">
      <alignment horizontal="center"/>
      <protection/>
    </xf>
    <xf numFmtId="0" fontId="1" fillId="0" borderId="27" xfId="65" applyBorder="1" applyAlignment="1">
      <alignment horizontal="center"/>
      <protection/>
    </xf>
    <xf numFmtId="0" fontId="3" fillId="0" borderId="28" xfId="65" applyFont="1" applyBorder="1" applyAlignment="1">
      <alignment horizontal="left"/>
      <protection/>
    </xf>
    <xf numFmtId="16" fontId="3" fillId="0" borderId="21" xfId="65" applyNumberFormat="1" applyFont="1" applyBorder="1" applyAlignment="1">
      <alignment horizontal="center"/>
      <protection/>
    </xf>
    <xf numFmtId="0" fontId="3" fillId="0" borderId="22" xfId="65" applyFont="1" applyBorder="1" applyAlignment="1">
      <alignment horizontal="lef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textRotation="90"/>
    </xf>
    <xf numFmtId="170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/>
    </xf>
    <xf numFmtId="170" fontId="3" fillId="0" borderId="0" xfId="0" applyNumberFormat="1" applyFont="1" applyBorder="1" applyAlignment="1">
      <alignment wrapText="1"/>
    </xf>
    <xf numFmtId="173" fontId="67" fillId="0" borderId="22" xfId="0" applyNumberFormat="1" applyFont="1" applyFill="1" applyBorder="1" applyAlignment="1">
      <alignment/>
    </xf>
    <xf numFmtId="16" fontId="68" fillId="0" borderId="22" xfId="0" applyNumberFormat="1" applyFont="1" applyFill="1" applyBorder="1" applyAlignment="1">
      <alignment/>
    </xf>
    <xf numFmtId="173" fontId="69" fillId="0" borderId="22" xfId="0" applyNumberFormat="1" applyFont="1" applyFill="1" applyBorder="1" applyAlignment="1">
      <alignment/>
    </xf>
    <xf numFmtId="0" fontId="70" fillId="0" borderId="30" xfId="0" applyFont="1" applyFill="1" applyBorder="1" applyAlignment="1">
      <alignment/>
    </xf>
    <xf numFmtId="0" fontId="71" fillId="0" borderId="31" xfId="0" applyFont="1" applyFill="1" applyBorder="1" applyAlignment="1">
      <alignment/>
    </xf>
    <xf numFmtId="0" fontId="72" fillId="0" borderId="13" xfId="0" applyFont="1" applyBorder="1" applyAlignment="1">
      <alignment/>
    </xf>
    <xf numFmtId="0" fontId="69" fillId="0" borderId="13" xfId="0" applyFont="1" applyBorder="1" applyAlignment="1">
      <alignment/>
    </xf>
    <xf numFmtId="173" fontId="69" fillId="47" borderId="22" xfId="0" applyNumberFormat="1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67" fillId="0" borderId="13" xfId="0" applyFont="1" applyBorder="1" applyAlignment="1">
      <alignment/>
    </xf>
    <xf numFmtId="0" fontId="68" fillId="0" borderId="13" xfId="0" applyFont="1" applyBorder="1" applyAlignment="1">
      <alignment/>
    </xf>
    <xf numFmtId="0" fontId="73" fillId="0" borderId="0" xfId="0" applyFont="1" applyAlignment="1">
      <alignment/>
    </xf>
    <xf numFmtId="0" fontId="67" fillId="0" borderId="0" xfId="0" applyFont="1" applyAlignment="1">
      <alignment/>
    </xf>
    <xf numFmtId="173" fontId="67" fillId="0" borderId="30" xfId="0" applyNumberFormat="1" applyFont="1" applyFill="1" applyBorder="1" applyAlignment="1">
      <alignment/>
    </xf>
    <xf numFmtId="173" fontId="67" fillId="0" borderId="31" xfId="0" applyNumberFormat="1" applyFont="1" applyFill="1" applyBorder="1" applyAlignment="1">
      <alignment/>
    </xf>
    <xf numFmtId="173" fontId="67" fillId="0" borderId="13" xfId="0" applyNumberFormat="1" applyFont="1" applyFill="1" applyBorder="1" applyAlignment="1">
      <alignment/>
    </xf>
    <xf numFmtId="0" fontId="3" fillId="0" borderId="0" xfId="66" applyFont="1">
      <alignment/>
      <protection/>
    </xf>
    <xf numFmtId="0" fontId="1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NumberFormat="1" applyFont="1" applyAlignment="1">
      <alignment horizontal="center"/>
      <protection/>
    </xf>
    <xf numFmtId="0" fontId="1" fillId="0" borderId="0" xfId="66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1" fillId="0" borderId="0" xfId="66" applyFont="1" applyAlignment="1">
      <alignment horizontal="left"/>
      <protection/>
    </xf>
    <xf numFmtId="16" fontId="3" fillId="0" borderId="0" xfId="66" applyNumberFormat="1" applyFont="1" applyAlignment="1">
      <alignment horizontal="center"/>
      <protection/>
    </xf>
    <xf numFmtId="0" fontId="1" fillId="0" borderId="0" xfId="66" applyFont="1">
      <alignment/>
      <protection/>
    </xf>
    <xf numFmtId="0" fontId="11" fillId="0" borderId="0" xfId="66" applyFont="1" applyAlignment="1">
      <alignment horizontal="center"/>
      <protection/>
    </xf>
    <xf numFmtId="0" fontId="3" fillId="0" borderId="0" xfId="66" applyFont="1" applyAlignment="1">
      <alignment horizontal="left"/>
      <protection/>
    </xf>
    <xf numFmtId="0" fontId="10" fillId="0" borderId="0" xfId="66" applyFont="1" applyAlignment="1">
      <alignment/>
      <protection/>
    </xf>
    <xf numFmtId="0" fontId="1" fillId="0" borderId="0" xfId="66" applyFont="1" applyAlignment="1">
      <alignment horizontal="center"/>
      <protection/>
    </xf>
    <xf numFmtId="0" fontId="1" fillId="0" borderId="0" xfId="66" applyFont="1" applyFill="1" applyAlignment="1">
      <alignment horizontal="center"/>
      <protection/>
    </xf>
    <xf numFmtId="0" fontId="15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0" xfId="66" applyFont="1" applyFill="1">
      <alignment/>
      <protection/>
    </xf>
    <xf numFmtId="0" fontId="4" fillId="0" borderId="0" xfId="66" applyFont="1">
      <alignment/>
      <protection/>
    </xf>
    <xf numFmtId="0" fontId="1" fillId="0" borderId="0" xfId="66" applyNumberFormat="1">
      <alignment/>
      <protection/>
    </xf>
    <xf numFmtId="0" fontId="3" fillId="0" borderId="32" xfId="66" applyNumberFormat="1" applyFont="1" applyBorder="1" applyAlignment="1">
      <alignment horizontal="center"/>
      <protection/>
    </xf>
    <xf numFmtId="0" fontId="3" fillId="0" borderId="23" xfId="66" applyNumberFormat="1" applyFont="1" applyBorder="1" applyAlignment="1">
      <alignment horizontal="center"/>
      <protection/>
    </xf>
    <xf numFmtId="0" fontId="3" fillId="0" borderId="33" xfId="66" applyNumberFormat="1" applyFont="1" applyBorder="1" applyAlignment="1">
      <alignment horizontal="center"/>
      <protection/>
    </xf>
    <xf numFmtId="0" fontId="3" fillId="0" borderId="0" xfId="66" applyFont="1" applyBorder="1">
      <alignment/>
      <protection/>
    </xf>
    <xf numFmtId="0" fontId="3" fillId="0" borderId="0" xfId="66" applyNumberFormat="1" applyFont="1" applyBorder="1" applyAlignment="1">
      <alignment horizontal="center"/>
      <protection/>
    </xf>
    <xf numFmtId="170" fontId="3" fillId="0" borderId="0" xfId="66" applyNumberFormat="1" applyFont="1" applyBorder="1" applyAlignment="1">
      <alignment horizontal="left" wrapText="1"/>
      <protection/>
    </xf>
    <xf numFmtId="18" fontId="3" fillId="0" borderId="0" xfId="66" applyNumberFormat="1" applyFont="1" applyBorder="1">
      <alignment/>
      <protection/>
    </xf>
    <xf numFmtId="170" fontId="3" fillId="0" borderId="0" xfId="66" applyNumberFormat="1" applyFont="1" applyBorder="1" applyAlignment="1">
      <alignment wrapText="1"/>
      <protection/>
    </xf>
    <xf numFmtId="0" fontId="0" fillId="0" borderId="0" xfId="66" applyFont="1">
      <alignment/>
      <protection/>
    </xf>
    <xf numFmtId="0" fontId="1" fillId="0" borderId="0" xfId="66" applyFill="1">
      <alignment/>
      <protection/>
    </xf>
    <xf numFmtId="0" fontId="1" fillId="0" borderId="18" xfId="66" applyBorder="1">
      <alignment/>
      <protection/>
    </xf>
    <xf numFmtId="0" fontId="1" fillId="0" borderId="19" xfId="66" applyBorder="1">
      <alignment/>
      <protection/>
    </xf>
    <xf numFmtId="0" fontId="1" fillId="0" borderId="20" xfId="66" applyBorder="1">
      <alignment/>
      <protection/>
    </xf>
    <xf numFmtId="170" fontId="3" fillId="0" borderId="21" xfId="66" applyNumberFormat="1" applyFont="1" applyBorder="1" applyAlignment="1">
      <alignment wrapText="1"/>
      <protection/>
    </xf>
    <xf numFmtId="18" fontId="3" fillId="0" borderId="21" xfId="66" applyNumberFormat="1" applyFont="1" applyBorder="1">
      <alignment/>
      <protection/>
    </xf>
    <xf numFmtId="0" fontId="3" fillId="0" borderId="21" xfId="66" applyFont="1" applyBorder="1">
      <alignment/>
      <protection/>
    </xf>
    <xf numFmtId="0" fontId="1" fillId="0" borderId="22" xfId="66" applyBorder="1">
      <alignment/>
      <protection/>
    </xf>
    <xf numFmtId="14" fontId="1" fillId="0" borderId="0" xfId="66" applyNumberFormat="1">
      <alignment/>
      <protection/>
    </xf>
    <xf numFmtId="0" fontId="18" fillId="0" borderId="0" xfId="66" applyFont="1" applyFill="1">
      <alignment/>
      <protection/>
    </xf>
    <xf numFmtId="0" fontId="1" fillId="0" borderId="0" xfId="66" applyFont="1" applyFill="1">
      <alignment/>
      <protection/>
    </xf>
    <xf numFmtId="0" fontId="18" fillId="0" borderId="0" xfId="66" applyFont="1" applyFill="1" applyBorder="1">
      <alignment/>
      <protection/>
    </xf>
    <xf numFmtId="0" fontId="19" fillId="0" borderId="14" xfId="66" applyFont="1" applyFill="1" applyBorder="1">
      <alignment/>
      <protection/>
    </xf>
    <xf numFmtId="0" fontId="18" fillId="0" borderId="34" xfId="66" applyFont="1" applyFill="1" applyBorder="1" applyAlignment="1">
      <alignment horizontal="left" indent="1"/>
      <protection/>
    </xf>
    <xf numFmtId="0" fontId="18" fillId="0" borderId="34" xfId="66" applyFont="1" applyFill="1" applyBorder="1" applyAlignment="1">
      <alignment horizontal="left" wrapText="1" indent="1"/>
      <protection/>
    </xf>
    <xf numFmtId="0" fontId="18" fillId="0" borderId="34" xfId="85" applyFont="1" applyFill="1" applyBorder="1" applyAlignment="1">
      <alignment horizontal="left" wrapText="1" indent="1"/>
      <protection/>
    </xf>
    <xf numFmtId="0" fontId="20" fillId="0" borderId="34" xfId="0" applyFont="1" applyFill="1" applyBorder="1" applyAlignment="1">
      <alignment horizontal="left" indent="1"/>
    </xf>
    <xf numFmtId="0" fontId="21" fillId="0" borderId="13" xfId="78" applyFont="1" applyFill="1" applyBorder="1" applyAlignment="1" applyProtection="1">
      <alignment horizontal="left" indent="1"/>
      <protection/>
    </xf>
    <xf numFmtId="0" fontId="21" fillId="0" borderId="34" xfId="78" applyFont="1" applyFill="1" applyBorder="1" applyAlignment="1" applyProtection="1">
      <alignment horizontal="left" indent="1"/>
      <protection/>
    </xf>
    <xf numFmtId="0" fontId="21" fillId="0" borderId="16" xfId="78" applyFont="1" applyFill="1" applyBorder="1" applyAlignment="1" applyProtection="1">
      <alignment horizontal="left" indent="1"/>
      <protection/>
    </xf>
    <xf numFmtId="0" fontId="21" fillId="0" borderId="21" xfId="78" applyFont="1" applyFill="1" applyBorder="1" applyAlignment="1" applyProtection="1">
      <alignment horizontal="left" indent="1"/>
      <protection/>
    </xf>
    <xf numFmtId="0" fontId="18" fillId="0" borderId="34" xfId="0" applyFont="1" applyFill="1" applyBorder="1" applyAlignment="1">
      <alignment horizontal="left" indent="1"/>
    </xf>
    <xf numFmtId="0" fontId="21" fillId="0" borderId="0" xfId="78" applyFont="1" applyFill="1" applyBorder="1" applyAlignment="1" applyProtection="1">
      <alignment horizontal="left" indent="1"/>
      <protection/>
    </xf>
    <xf numFmtId="0" fontId="19" fillId="0" borderId="14" xfId="66" applyFont="1" applyFill="1" applyBorder="1" applyAlignment="1">
      <alignment horizontal="left"/>
      <protection/>
    </xf>
    <xf numFmtId="0" fontId="18" fillId="0" borderId="0" xfId="66" applyFont="1">
      <alignment/>
      <protection/>
    </xf>
    <xf numFmtId="0" fontId="9" fillId="0" borderId="0" xfId="66" applyFont="1">
      <alignment/>
      <protection/>
    </xf>
    <xf numFmtId="0" fontId="22" fillId="0" borderId="0" xfId="66" applyFont="1" applyAlignment="1">
      <alignment horizontal="center"/>
      <protection/>
    </xf>
    <xf numFmtId="0" fontId="19" fillId="0" borderId="14" xfId="66" applyFont="1" applyBorder="1" applyAlignment="1">
      <alignment horizontal="left"/>
      <protection/>
    </xf>
    <xf numFmtId="0" fontId="20" fillId="0" borderId="34" xfId="0" applyFont="1" applyBorder="1" applyAlignment="1">
      <alignment horizontal="left" wrapText="1" indent="1"/>
    </xf>
    <xf numFmtId="0" fontId="20" fillId="0" borderId="34" xfId="0" applyFont="1" applyBorder="1" applyAlignment="1">
      <alignment horizontal="left" indent="1"/>
    </xf>
    <xf numFmtId="0" fontId="18" fillId="0" borderId="34" xfId="66" applyFont="1" applyBorder="1" applyAlignment="1">
      <alignment horizontal="left" indent="1"/>
      <protection/>
    </xf>
    <xf numFmtId="0" fontId="24" fillId="0" borderId="14" xfId="66" applyFont="1" applyBorder="1" applyAlignment="1">
      <alignment horizontal="left"/>
      <protection/>
    </xf>
    <xf numFmtId="0" fontId="18" fillId="0" borderId="34" xfId="0" applyFont="1" applyBorder="1" applyAlignment="1">
      <alignment horizontal="left" indent="1"/>
    </xf>
    <xf numFmtId="0" fontId="19" fillId="0" borderId="0" xfId="66" applyFont="1" applyAlignment="1">
      <alignment horizontal="left"/>
      <protection/>
    </xf>
    <xf numFmtId="0" fontId="20" fillId="0" borderId="0" xfId="0" applyFont="1" applyAlignment="1">
      <alignment horizontal="left"/>
    </xf>
    <xf numFmtId="0" fontId="18" fillId="0" borderId="0" xfId="66" applyFont="1" applyAlignment="1">
      <alignment horizontal="left" indent="1"/>
      <protection/>
    </xf>
    <xf numFmtId="0" fontId="13" fillId="0" borderId="0" xfId="78" applyFill="1" applyBorder="1" applyAlignment="1" applyProtection="1">
      <alignment horizontal="left" indent="1"/>
      <protection/>
    </xf>
    <xf numFmtId="0" fontId="20" fillId="0" borderId="34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12" fillId="0" borderId="0" xfId="66" applyFont="1" applyAlignment="1">
      <alignment horizontal="left"/>
      <protection/>
    </xf>
    <xf numFmtId="0" fontId="0" fillId="0" borderId="0" xfId="0" applyFont="1" applyAlignment="1">
      <alignment horizontal="left" indent="1"/>
    </xf>
    <xf numFmtId="0" fontId="0" fillId="0" borderId="0" xfId="66" applyFont="1" applyAlignment="1">
      <alignment horizontal="left" indent="1"/>
      <protection/>
    </xf>
    <xf numFmtId="0" fontId="19" fillId="0" borderId="34" xfId="66" applyFont="1" applyBorder="1" applyAlignment="1">
      <alignment horizontal="left"/>
      <protection/>
    </xf>
    <xf numFmtId="0" fontId="19" fillId="0" borderId="34" xfId="66" applyFont="1" applyFill="1" applyBorder="1" applyAlignment="1">
      <alignment horizontal="left"/>
      <protection/>
    </xf>
    <xf numFmtId="170" fontId="3" fillId="0" borderId="0" xfId="66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170" fontId="3" fillId="0" borderId="21" xfId="66" applyNumberFormat="1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3" fillId="0" borderId="35" xfId="66" applyNumberFormat="1" applyFont="1" applyBorder="1" applyAlignment="1">
      <alignment horizontal="center"/>
      <protection/>
    </xf>
    <xf numFmtId="0" fontId="3" fillId="0" borderId="36" xfId="66" applyNumberFormat="1" applyFont="1" applyBorder="1" applyAlignment="1">
      <alignment horizontal="center"/>
      <protection/>
    </xf>
    <xf numFmtId="0" fontId="3" fillId="0" borderId="37" xfId="66" applyNumberFormat="1" applyFont="1" applyBorder="1" applyAlignment="1">
      <alignment horizontal="center"/>
      <protection/>
    </xf>
    <xf numFmtId="0" fontId="3" fillId="0" borderId="15" xfId="66" applyNumberFormat="1" applyFont="1" applyBorder="1" applyAlignment="1">
      <alignment horizontal="center"/>
      <protection/>
    </xf>
    <xf numFmtId="0" fontId="3" fillId="0" borderId="16" xfId="66" applyNumberFormat="1" applyFont="1" applyBorder="1" applyAlignment="1">
      <alignment horizontal="center"/>
      <protection/>
    </xf>
    <xf numFmtId="0" fontId="3" fillId="0" borderId="17" xfId="66" applyNumberFormat="1" applyFont="1" applyBorder="1" applyAlignment="1">
      <alignment horizontal="center"/>
      <protection/>
    </xf>
    <xf numFmtId="0" fontId="3" fillId="0" borderId="0" xfId="65" applyNumberFormat="1" applyFont="1" applyAlignment="1">
      <alignment horizontal="center"/>
      <protection/>
    </xf>
    <xf numFmtId="170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6" fillId="0" borderId="0" xfId="66" applyFont="1" applyAlignment="1">
      <alignment horizontal="center"/>
      <protection/>
    </xf>
    <xf numFmtId="0" fontId="19" fillId="0" borderId="15" xfId="66" applyFont="1" applyBorder="1" applyAlignment="1">
      <alignment horizontal="center"/>
      <protection/>
    </xf>
    <xf numFmtId="0" fontId="19" fillId="0" borderId="17" xfId="66" applyFont="1" applyBorder="1" applyAlignment="1">
      <alignment horizontal="center"/>
      <protection/>
    </xf>
    <xf numFmtId="0" fontId="19" fillId="0" borderId="38" xfId="66" applyFont="1" applyFill="1" applyBorder="1" applyAlignment="1">
      <alignment horizontal="center"/>
      <protection/>
    </xf>
    <xf numFmtId="0" fontId="19" fillId="0" borderId="31" xfId="66" applyFont="1" applyFill="1" applyBorder="1" applyAlignment="1">
      <alignment horizontal="center"/>
      <protection/>
    </xf>
    <xf numFmtId="0" fontId="6" fillId="0" borderId="0" xfId="66" applyFont="1" applyFill="1" applyBorder="1" applyAlignment="1">
      <alignment horizontal="center"/>
      <protection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1 2" xfId="26"/>
    <cellStyle name="40% - Accent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6" xfId="33"/>
    <cellStyle name="40% - Accent6 2" xfId="34"/>
    <cellStyle name="60% - Accent1" xfId="35"/>
    <cellStyle name="60% - Accent1 2" xfId="36"/>
    <cellStyle name="60% - Accent2" xfId="37"/>
    <cellStyle name="60% - Accent3" xfId="38"/>
    <cellStyle name="60% - Accent3 2" xfId="39"/>
    <cellStyle name="60% - Accent4" xfId="40"/>
    <cellStyle name="60% - Accent4 2" xfId="41"/>
    <cellStyle name="60% - Accent5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Bad" xfId="55"/>
    <cellStyle name="Bad 2" xfId="56"/>
    <cellStyle name="Calculation" xfId="57"/>
    <cellStyle name="Calculation 2" xfId="58"/>
    <cellStyle name="Check Cell" xfId="59"/>
    <cellStyle name="Comma" xfId="60"/>
    <cellStyle name="Comma [0]" xfId="61"/>
    <cellStyle name="Currency" xfId="62"/>
    <cellStyle name="Currency [0]" xfId="63"/>
    <cellStyle name="Excel Built-in Hyperlink" xfId="64"/>
    <cellStyle name="Excel Built-in Normal" xfId="65"/>
    <cellStyle name="Excel Built-in Normal 2" xfId="66"/>
    <cellStyle name="Explanatory Text" xfId="67"/>
    <cellStyle name="Followed Hyperlink" xfId="68"/>
    <cellStyle name="Good" xfId="69"/>
    <cellStyle name="Heading 1" xfId="70"/>
    <cellStyle name="Heading 1 2" xfId="71"/>
    <cellStyle name="Heading 2" xfId="72"/>
    <cellStyle name="Heading 2 2" xfId="73"/>
    <cellStyle name="Heading 3" xfId="74"/>
    <cellStyle name="Heading 3 2" xfId="75"/>
    <cellStyle name="Heading 4" xfId="76"/>
    <cellStyle name="Heading 4 2" xfId="77"/>
    <cellStyle name="Hyperlink" xfId="78"/>
    <cellStyle name="Hyperlink 2" xfId="79"/>
    <cellStyle name="Hyperlink 3" xfId="80"/>
    <cellStyle name="Input" xfId="81"/>
    <cellStyle name="Linked Cell" xfId="82"/>
    <cellStyle name="Neutral" xfId="83"/>
    <cellStyle name="Normal 2" xfId="84"/>
    <cellStyle name="Normal 3" xfId="85"/>
    <cellStyle name="Normal 4" xfId="86"/>
    <cellStyle name="Note" xfId="87"/>
    <cellStyle name="Note 2" xfId="88"/>
    <cellStyle name="Note 3" xfId="89"/>
    <cellStyle name="Output" xfId="90"/>
    <cellStyle name="Output 2" xfId="91"/>
    <cellStyle name="Percent" xfId="92"/>
    <cellStyle name="Title" xfId="93"/>
    <cellStyle name="Title 2" xfId="94"/>
    <cellStyle name="Total" xfId="95"/>
    <cellStyle name="Total 2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bill1951@aol.com" TargetMode="External" /><Relationship Id="rId2" Type="http://schemas.openxmlformats.org/officeDocument/2006/relationships/hyperlink" Target="mailto:markbuckleyjr@hotmail.com" TargetMode="External" /><Relationship Id="rId3" Type="http://schemas.openxmlformats.org/officeDocument/2006/relationships/hyperlink" Target="mailto:kpetren@cff.org" TargetMode="External" /><Relationship Id="rId4" Type="http://schemas.openxmlformats.org/officeDocument/2006/relationships/hyperlink" Target="mailto:laura.r.wilkinson@gmail.com" TargetMode="External" /><Relationship Id="rId5" Type="http://schemas.openxmlformats.org/officeDocument/2006/relationships/hyperlink" Target="mailto:kirstinll@yahoo.com" TargetMode="External" /><Relationship Id="rId6" Type="http://schemas.openxmlformats.org/officeDocument/2006/relationships/hyperlink" Target="mailto:rglewis7@gmail.com" TargetMode="External" /><Relationship Id="rId7" Type="http://schemas.openxmlformats.org/officeDocument/2006/relationships/hyperlink" Target="mailto:nbstoll@gmail.com" TargetMode="External" /><Relationship Id="rId8" Type="http://schemas.openxmlformats.org/officeDocument/2006/relationships/hyperlink" Target="mailto:nbstoll@gmail.com" TargetMode="External" /><Relationship Id="rId9" Type="http://schemas.openxmlformats.org/officeDocument/2006/relationships/hyperlink" Target="mailto:damuel@gmail.com" TargetMode="External" /><Relationship Id="rId10" Type="http://schemas.openxmlformats.org/officeDocument/2006/relationships/hyperlink" Target="mailto:surge.herrera@gmail.com" TargetMode="External" /><Relationship Id="rId11" Type="http://schemas.openxmlformats.org/officeDocument/2006/relationships/hyperlink" Target="mailto:colinrdeffet@gmail.com" TargetMode="External" /><Relationship Id="rId12" Type="http://schemas.openxmlformats.org/officeDocument/2006/relationships/hyperlink" Target="mailto:rwvalent@gmail.com" TargetMode="External" /><Relationship Id="rId13" Type="http://schemas.openxmlformats.org/officeDocument/2006/relationships/hyperlink" Target="mailto:hammydc@gmail.com" TargetMode="External" /><Relationship Id="rId14" Type="http://schemas.openxmlformats.org/officeDocument/2006/relationships/hyperlink" Target="mailto:jgandorf@gmail.com" TargetMode="External" /><Relationship Id="rId15" Type="http://schemas.openxmlformats.org/officeDocument/2006/relationships/hyperlink" Target="mailto:sava.anthony@gmail.com" TargetMode="External" /><Relationship Id="rId16" Type="http://schemas.openxmlformats.org/officeDocument/2006/relationships/hyperlink" Target="mailto:gjquinn2@yahoo.com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usytodd@hotmail.com" TargetMode="External" /><Relationship Id="rId2" Type="http://schemas.openxmlformats.org/officeDocument/2006/relationships/hyperlink" Target="mailto:bigums37@gmail.com" TargetMode="External" /><Relationship Id="rId3" Type="http://schemas.openxmlformats.org/officeDocument/2006/relationships/hyperlink" Target="mailto:stl.0521@gmail.com" TargetMode="External" /><Relationship Id="rId4" Type="http://schemas.openxmlformats.org/officeDocument/2006/relationships/hyperlink" Target="mailto:busytodd@hotmail.com" TargetMode="External" /><Relationship Id="rId5" Type="http://schemas.openxmlformats.org/officeDocument/2006/relationships/hyperlink" Target="mailto:mhmariam@gmail.com" TargetMode="External" /><Relationship Id="rId6" Type="http://schemas.openxmlformats.org/officeDocument/2006/relationships/hyperlink" Target="mailto:bskapura@gmail.com" TargetMode="External" /><Relationship Id="rId7" Type="http://schemas.openxmlformats.org/officeDocument/2006/relationships/hyperlink" Target="mailto:anthonybreak@gmail.com" TargetMode="External" /><Relationship Id="rId8" Type="http://schemas.openxmlformats.org/officeDocument/2006/relationships/hyperlink" Target="mailto:keith.urano@gmail.com" TargetMode="External" /><Relationship Id="rId9" Type="http://schemas.openxmlformats.org/officeDocument/2006/relationships/hyperlink" Target="mailto:petemcgraw99@gmail.com" TargetMode="External" /><Relationship Id="rId10" Type="http://schemas.openxmlformats.org/officeDocument/2006/relationships/hyperlink" Target="mailto:keyessl@aol.com" TargetMode="External" /><Relationship Id="rId11" Type="http://schemas.openxmlformats.org/officeDocument/2006/relationships/hyperlink" Target="mailto:hendryjh@gmail.com" TargetMode="Externa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ohnettm@gmail.com" TargetMode="External" /><Relationship Id="rId2" Type="http://schemas.openxmlformats.org/officeDocument/2006/relationships/hyperlink" Target="mailto:bigums37@gmail.com" TargetMode="External" /><Relationship Id="rId3" Type="http://schemas.openxmlformats.org/officeDocument/2006/relationships/hyperlink" Target="mailto:bradstauffer12@gmail.com" TargetMode="External" /><Relationship Id="rId4" Type="http://schemas.openxmlformats.org/officeDocument/2006/relationships/hyperlink" Target="mailto:mjdaly1979@gmail.com" TargetMode="External" /><Relationship Id="rId5" Type="http://schemas.openxmlformats.org/officeDocument/2006/relationships/hyperlink" Target="mailto:nbstoll@gmail.com" TargetMode="External" /><Relationship Id="rId6" Type="http://schemas.openxmlformats.org/officeDocument/2006/relationships/hyperlink" Target="mailto:neil.bradbury@gmail.com" TargetMode="External" /><Relationship Id="rId7" Type="http://schemas.openxmlformats.org/officeDocument/2006/relationships/hyperlink" Target="mailto:zp7702@gmail.com" TargetMode="External" /><Relationship Id="rId8" Type="http://schemas.openxmlformats.org/officeDocument/2006/relationships/hyperlink" Target="mailto:babusina@yahoo.com" TargetMode="External" /><Relationship Id="rId9" Type="http://schemas.openxmlformats.org/officeDocument/2006/relationships/hyperlink" Target="mailto:drewj4985@gmail.com" TargetMode="External" /><Relationship Id="rId10" Type="http://schemas.openxmlformats.org/officeDocument/2006/relationships/hyperlink" Target="mailto:mrogers195@aol.com" TargetMode="External" /><Relationship Id="rId11" Type="http://schemas.openxmlformats.org/officeDocument/2006/relationships/hyperlink" Target="mailto:rvinson1021@gmail.com" TargetMode="External" /><Relationship Id="rId12" Type="http://schemas.openxmlformats.org/officeDocument/2006/relationships/hyperlink" Target="mailto:nbstoll@gmail.com" TargetMode="External" /><Relationship Id="rId13" Type="http://schemas.openxmlformats.org/officeDocument/2006/relationships/hyperlink" Target="mailto:lchesson@getspiffy.com" TargetMode="Externa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="175" zoomScaleNormal="130" zoomScaleSheetLayoutView="175" workbookViewId="0" topLeftCell="A1">
      <selection activeCell="A92" sqref="A92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50390625" style="1" bestFit="1" customWidth="1"/>
    <col min="12" max="16384" width="8.625" style="1" customWidth="1"/>
  </cols>
  <sheetData>
    <row r="1" spans="1:11" ht="12.75" customHeight="1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120">
        <v>43108</v>
      </c>
      <c r="K1" s="83">
        <f>SUM('DC&amp;MD Divisions (WIN20)'!A1,'VA Divisions (WIN20)'!A1)</f>
        <v>26</v>
      </c>
    </row>
    <row r="2" spans="1:11" ht="12.75" customHeight="1">
      <c r="A2" s="84" t="s">
        <v>9</v>
      </c>
      <c r="B2" s="84"/>
      <c r="C2" s="84" t="s">
        <v>10</v>
      </c>
      <c r="D2" s="84"/>
      <c r="E2" s="84" t="s">
        <v>11</v>
      </c>
      <c r="F2" s="84"/>
      <c r="G2" s="84"/>
      <c r="H2" s="84" t="s">
        <v>12</v>
      </c>
      <c r="I2" s="84"/>
      <c r="J2" s="84"/>
      <c r="K2" s="83"/>
    </row>
    <row r="3" spans="1:12" s="3" customFormat="1" ht="12.75" customHeight="1">
      <c r="A3" s="85">
        <v>1</v>
      </c>
      <c r="B3" s="84"/>
      <c r="C3" s="86" t="s">
        <v>124</v>
      </c>
      <c r="D3" s="85"/>
      <c r="E3" s="91" t="s">
        <v>61</v>
      </c>
      <c r="F3" s="88"/>
      <c r="G3" s="89" t="s">
        <v>13</v>
      </c>
      <c r="H3" s="89" t="s">
        <v>14</v>
      </c>
      <c r="I3" s="89"/>
      <c r="J3" s="84"/>
      <c r="K3" s="90"/>
      <c r="L3" s="17"/>
    </row>
    <row r="4" spans="1:12" ht="12.75" customHeight="1">
      <c r="A4" s="88">
        <v>2</v>
      </c>
      <c r="B4" s="88"/>
      <c r="C4" s="86"/>
      <c r="D4" s="88"/>
      <c r="E4" s="87" t="s">
        <v>86</v>
      </c>
      <c r="F4" s="88"/>
      <c r="G4" s="89" t="s">
        <v>15</v>
      </c>
      <c r="H4" s="89" t="s">
        <v>16</v>
      </c>
      <c r="I4" s="89"/>
      <c r="J4" s="89"/>
      <c r="K4" s="92"/>
      <c r="L4" s="19"/>
    </row>
    <row r="5" spans="1:12" ht="12.75" customHeight="1">
      <c r="A5" s="88">
        <v>3</v>
      </c>
      <c r="B5" s="88"/>
      <c r="C5" s="86"/>
      <c r="D5" s="83"/>
      <c r="E5" s="91" t="s">
        <v>87</v>
      </c>
      <c r="F5" s="88"/>
      <c r="G5" s="89" t="s">
        <v>17</v>
      </c>
      <c r="H5" s="89" t="s">
        <v>18</v>
      </c>
      <c r="I5" s="89"/>
      <c r="J5" s="89"/>
      <c r="K5" s="92"/>
      <c r="L5" s="19"/>
    </row>
    <row r="6" spans="1:12" ht="12.75" customHeight="1">
      <c r="A6" s="88">
        <v>4</v>
      </c>
      <c r="B6" s="88"/>
      <c r="C6" s="86" t="s">
        <v>125</v>
      </c>
      <c r="D6" s="88"/>
      <c r="E6" s="91" t="s">
        <v>88</v>
      </c>
      <c r="F6" s="88"/>
      <c r="G6" s="89" t="s">
        <v>19</v>
      </c>
      <c r="H6" s="89" t="s">
        <v>20</v>
      </c>
      <c r="I6" s="93"/>
      <c r="J6" s="89"/>
      <c r="K6" s="92"/>
      <c r="L6" s="19"/>
    </row>
    <row r="7" spans="1:12" ht="12.75" customHeight="1">
      <c r="A7" s="88">
        <v>5</v>
      </c>
      <c r="B7" s="88"/>
      <c r="C7" s="86"/>
      <c r="D7" s="88"/>
      <c r="E7" s="89" t="s">
        <v>89</v>
      </c>
      <c r="F7" s="88"/>
      <c r="G7" s="89" t="s">
        <v>21</v>
      </c>
      <c r="H7" s="89" t="s">
        <v>22</v>
      </c>
      <c r="I7" s="89"/>
      <c r="J7" s="89"/>
      <c r="K7" s="92"/>
      <c r="L7" s="19"/>
    </row>
    <row r="8" spans="1:11" ht="12.75" customHeight="1">
      <c r="A8" s="88">
        <v>6</v>
      </c>
      <c r="B8" s="88"/>
      <c r="C8" s="86"/>
      <c r="D8" s="88"/>
      <c r="E8" s="89" t="s">
        <v>240</v>
      </c>
      <c r="F8" s="88"/>
      <c r="G8" s="94" t="s">
        <v>0</v>
      </c>
      <c r="H8" s="83"/>
      <c r="I8" s="89"/>
      <c r="J8" s="89"/>
      <c r="K8" s="83"/>
    </row>
    <row r="9" spans="1:12" ht="12.75" customHeight="1">
      <c r="A9" s="88">
        <v>7</v>
      </c>
      <c r="B9" s="88"/>
      <c r="C9" s="86"/>
      <c r="D9" s="88"/>
      <c r="E9" s="91" t="s">
        <v>241</v>
      </c>
      <c r="F9" s="88"/>
      <c r="G9" s="89" t="s">
        <v>23</v>
      </c>
      <c r="H9" s="89" t="s">
        <v>24</v>
      </c>
      <c r="I9" s="89"/>
      <c r="J9" s="89"/>
      <c r="K9" s="92"/>
      <c r="L9" s="19"/>
    </row>
    <row r="10" spans="1:12" ht="12.75" customHeight="1">
      <c r="A10" s="88">
        <v>8</v>
      </c>
      <c r="B10" s="88"/>
      <c r="C10" s="86" t="s">
        <v>199</v>
      </c>
      <c r="D10" s="88"/>
      <c r="E10" s="91" t="s">
        <v>216</v>
      </c>
      <c r="F10" s="88"/>
      <c r="G10" s="89" t="s">
        <v>13</v>
      </c>
      <c r="H10" s="89" t="s">
        <v>14</v>
      </c>
      <c r="I10" s="89"/>
      <c r="J10" s="89"/>
      <c r="K10" s="92"/>
      <c r="L10" s="19"/>
    </row>
    <row r="11" spans="1:12" ht="12.75" customHeight="1">
      <c r="A11" s="88">
        <v>9</v>
      </c>
      <c r="B11" s="88"/>
      <c r="C11" s="86"/>
      <c r="D11" s="88"/>
      <c r="E11" s="89" t="s">
        <v>217</v>
      </c>
      <c r="F11" s="88"/>
      <c r="G11" s="89" t="s">
        <v>15</v>
      </c>
      <c r="H11" s="89" t="s">
        <v>16</v>
      </c>
      <c r="I11" s="89"/>
      <c r="J11" s="89"/>
      <c r="K11" s="92"/>
      <c r="L11" s="19"/>
    </row>
    <row r="12" spans="1:12" ht="12.75" customHeight="1">
      <c r="A12" s="88">
        <v>10</v>
      </c>
      <c r="B12" s="88"/>
      <c r="C12" s="86"/>
      <c r="D12" s="88"/>
      <c r="E12" s="89" t="s">
        <v>218</v>
      </c>
      <c r="F12" s="88"/>
      <c r="G12" s="89" t="s">
        <v>17</v>
      </c>
      <c r="H12" s="89" t="s">
        <v>18</v>
      </c>
      <c r="I12" s="94"/>
      <c r="J12" s="82"/>
      <c r="K12" s="92"/>
      <c r="L12" s="19"/>
    </row>
    <row r="13" spans="1:12" ht="12.75" customHeight="1">
      <c r="A13" s="88">
        <v>11</v>
      </c>
      <c r="B13" s="88"/>
      <c r="C13" s="86"/>
      <c r="D13" s="88"/>
      <c r="E13" s="91" t="s">
        <v>242</v>
      </c>
      <c r="F13" s="88"/>
      <c r="G13" s="94" t="s">
        <v>25</v>
      </c>
      <c r="H13" s="89"/>
      <c r="I13" s="89"/>
      <c r="J13" s="82"/>
      <c r="K13" s="83"/>
      <c r="L13" s="19"/>
    </row>
    <row r="14" spans="1:11" ht="12.75" customHeight="1">
      <c r="A14" s="88">
        <v>12</v>
      </c>
      <c r="B14" s="88"/>
      <c r="C14" s="86"/>
      <c r="D14" s="88"/>
      <c r="E14" s="87" t="s">
        <v>243</v>
      </c>
      <c r="F14" s="88"/>
      <c r="G14" s="94" t="s">
        <v>95</v>
      </c>
      <c r="H14" s="89"/>
      <c r="I14" s="89"/>
      <c r="J14" s="89"/>
      <c r="K14" s="83"/>
    </row>
    <row r="15" spans="1:11" ht="12.75" customHeight="1">
      <c r="A15" s="88">
        <v>13</v>
      </c>
      <c r="B15" s="88"/>
      <c r="C15" s="86" t="s">
        <v>198</v>
      </c>
      <c r="D15" s="88"/>
      <c r="E15" s="87" t="s">
        <v>60</v>
      </c>
      <c r="F15" s="88"/>
      <c r="G15" s="94" t="s">
        <v>26</v>
      </c>
      <c r="H15" s="89"/>
      <c r="I15" s="89"/>
      <c r="J15" s="89"/>
      <c r="K15" s="83"/>
    </row>
    <row r="16" spans="1:11" ht="12.75" customHeight="1">
      <c r="A16" s="88">
        <v>14</v>
      </c>
      <c r="B16" s="88"/>
      <c r="C16" s="86"/>
      <c r="D16" s="88"/>
      <c r="E16" s="87" t="s">
        <v>61</v>
      </c>
      <c r="F16" s="88"/>
      <c r="G16" s="94" t="s">
        <v>27</v>
      </c>
      <c r="H16" s="89"/>
      <c r="I16" s="89"/>
      <c r="J16" s="89"/>
      <c r="K16" s="83"/>
    </row>
    <row r="17" spans="1:11" ht="12.75" customHeight="1">
      <c r="A17" s="88"/>
      <c r="B17" s="88"/>
      <c r="C17" s="88"/>
      <c r="D17" s="88"/>
      <c r="E17" s="87" t="s">
        <v>244</v>
      </c>
      <c r="F17" s="88"/>
      <c r="G17" s="94" t="s">
        <v>28</v>
      </c>
      <c r="H17" s="83"/>
      <c r="I17" s="88"/>
      <c r="J17" s="88"/>
      <c r="K17" s="83"/>
    </row>
    <row r="18" spans="1:11" ht="12.75" customHeight="1">
      <c r="A18" s="88"/>
      <c r="B18" s="88"/>
      <c r="C18" s="88"/>
      <c r="D18" s="88"/>
      <c r="E18" s="87"/>
      <c r="F18" s="88"/>
      <c r="G18" s="94"/>
      <c r="H18" s="89"/>
      <c r="I18" s="88"/>
      <c r="J18" s="88"/>
      <c r="K18" s="83"/>
    </row>
    <row r="19" spans="1:11" ht="12.75" customHeight="1">
      <c r="A19" s="88"/>
      <c r="B19" s="88"/>
      <c r="C19" s="88"/>
      <c r="D19" s="88"/>
      <c r="E19" s="87"/>
      <c r="F19" s="88"/>
      <c r="G19" s="83"/>
      <c r="H19" s="89"/>
      <c r="I19" s="88"/>
      <c r="J19" s="88"/>
      <c r="K19" s="83"/>
    </row>
    <row r="20" spans="1:11" ht="12.75" customHeight="1">
      <c r="A20" s="82" t="s">
        <v>29</v>
      </c>
      <c r="B20" s="88"/>
      <c r="C20" s="88"/>
      <c r="D20" s="88"/>
      <c r="E20" s="95"/>
      <c r="F20" s="88"/>
      <c r="G20" s="88"/>
      <c r="H20" s="88"/>
      <c r="I20" s="88"/>
      <c r="J20" s="88"/>
      <c r="K20" s="83"/>
    </row>
    <row r="21" spans="1:11" ht="12.75" customHeight="1">
      <c r="A21" s="84" t="s">
        <v>9</v>
      </c>
      <c r="B21" s="84"/>
      <c r="C21" s="84" t="s">
        <v>10</v>
      </c>
      <c r="D21" s="84"/>
      <c r="E21" s="84" t="s">
        <v>11</v>
      </c>
      <c r="F21" s="88"/>
      <c r="G21" s="88"/>
      <c r="H21" s="84" t="s">
        <v>12</v>
      </c>
      <c r="I21" s="88"/>
      <c r="J21" s="96"/>
      <c r="K21" s="83"/>
    </row>
    <row r="22" spans="1:11" ht="12.75" customHeight="1">
      <c r="A22" s="85">
        <v>1</v>
      </c>
      <c r="B22" s="84"/>
      <c r="C22" s="86" t="s">
        <v>124</v>
      </c>
      <c r="D22" s="85"/>
      <c r="E22" s="91" t="s">
        <v>61</v>
      </c>
      <c r="F22" s="89"/>
      <c r="G22" s="89" t="s">
        <v>34</v>
      </c>
      <c r="H22" s="89" t="s">
        <v>33</v>
      </c>
      <c r="I22" s="89" t="s">
        <v>17</v>
      </c>
      <c r="J22" s="97"/>
      <c r="K22" s="83"/>
    </row>
    <row r="23" spans="1:11" ht="12.75" customHeight="1">
      <c r="A23" s="88">
        <v>2</v>
      </c>
      <c r="B23" s="88"/>
      <c r="C23" s="86"/>
      <c r="D23" s="88"/>
      <c r="E23" s="87" t="s">
        <v>86</v>
      </c>
      <c r="F23" s="91"/>
      <c r="G23" s="89" t="s">
        <v>15</v>
      </c>
      <c r="H23" s="89" t="s">
        <v>32</v>
      </c>
      <c r="I23" s="89" t="s">
        <v>16</v>
      </c>
      <c r="J23" s="98"/>
      <c r="K23" s="83"/>
    </row>
    <row r="24" spans="1:11" ht="12.75" customHeight="1">
      <c r="A24" s="88">
        <v>3</v>
      </c>
      <c r="B24" s="88"/>
      <c r="C24" s="86"/>
      <c r="D24" s="83"/>
      <c r="E24" s="91" t="s">
        <v>87</v>
      </c>
      <c r="F24" s="89"/>
      <c r="G24" s="89" t="s">
        <v>47</v>
      </c>
      <c r="H24" s="89" t="s">
        <v>46</v>
      </c>
      <c r="I24" s="89" t="s">
        <v>18</v>
      </c>
      <c r="J24" s="97"/>
      <c r="K24" s="83"/>
    </row>
    <row r="25" spans="1:11" ht="12.75" customHeight="1">
      <c r="A25" s="88">
        <v>4</v>
      </c>
      <c r="B25" s="88"/>
      <c r="C25" s="86" t="s">
        <v>125</v>
      </c>
      <c r="D25" s="88"/>
      <c r="E25" s="91" t="s">
        <v>88</v>
      </c>
      <c r="F25" s="87"/>
      <c r="G25" s="89" t="s">
        <v>30</v>
      </c>
      <c r="H25" s="89" t="s">
        <v>31</v>
      </c>
      <c r="I25" s="89" t="s">
        <v>19</v>
      </c>
      <c r="J25" s="98"/>
      <c r="K25" s="83"/>
    </row>
    <row r="26" spans="1:11" ht="12.75" customHeight="1">
      <c r="A26" s="88">
        <v>5</v>
      </c>
      <c r="B26" s="88"/>
      <c r="C26" s="86"/>
      <c r="D26" s="88"/>
      <c r="E26" s="89" t="s">
        <v>89</v>
      </c>
      <c r="F26" s="91"/>
      <c r="G26" s="89" t="s">
        <v>44</v>
      </c>
      <c r="H26" s="89" t="s">
        <v>45</v>
      </c>
      <c r="I26" s="89" t="s">
        <v>14</v>
      </c>
      <c r="J26" s="98"/>
      <c r="K26" s="83"/>
    </row>
    <row r="27" spans="1:11" ht="12.75" customHeight="1">
      <c r="A27" s="88">
        <v>6</v>
      </c>
      <c r="B27" s="88"/>
      <c r="C27" s="86"/>
      <c r="D27" s="88"/>
      <c r="E27" s="89" t="s">
        <v>240</v>
      </c>
      <c r="F27" s="87"/>
      <c r="G27" s="94" t="s">
        <v>0</v>
      </c>
      <c r="H27" s="83"/>
      <c r="I27" s="83"/>
      <c r="J27" s="98"/>
      <c r="K27" s="83"/>
    </row>
    <row r="28" spans="1:11" ht="12.75" customHeight="1">
      <c r="A28" s="88">
        <v>7</v>
      </c>
      <c r="B28" s="88"/>
      <c r="C28" s="86"/>
      <c r="D28" s="88"/>
      <c r="E28" s="91" t="s">
        <v>241</v>
      </c>
      <c r="F28" s="89"/>
      <c r="G28" s="89" t="s">
        <v>43</v>
      </c>
      <c r="H28" s="89" t="s">
        <v>42</v>
      </c>
      <c r="I28" s="89" t="s">
        <v>23</v>
      </c>
      <c r="J28" s="97"/>
      <c r="K28" s="83"/>
    </row>
    <row r="29" spans="1:11" ht="12.75" customHeight="1">
      <c r="A29" s="88">
        <v>8</v>
      </c>
      <c r="B29" s="88"/>
      <c r="C29" s="86" t="s">
        <v>199</v>
      </c>
      <c r="D29" s="88"/>
      <c r="E29" s="91" t="s">
        <v>216</v>
      </c>
      <c r="F29" s="87"/>
      <c r="G29" s="89" t="s">
        <v>21</v>
      </c>
      <c r="H29" s="89" t="s">
        <v>41</v>
      </c>
      <c r="I29" s="89" t="s">
        <v>22</v>
      </c>
      <c r="J29" s="97"/>
      <c r="K29" s="83"/>
    </row>
    <row r="30" spans="1:11" ht="12.75" customHeight="1">
      <c r="A30" s="88">
        <v>9</v>
      </c>
      <c r="B30" s="88"/>
      <c r="C30" s="86"/>
      <c r="D30" s="88"/>
      <c r="E30" s="89" t="s">
        <v>217</v>
      </c>
      <c r="F30" s="91"/>
      <c r="G30" s="89" t="s">
        <v>38</v>
      </c>
      <c r="H30" s="89" t="s">
        <v>37</v>
      </c>
      <c r="I30" s="89" t="s">
        <v>24</v>
      </c>
      <c r="J30" s="97"/>
      <c r="K30" s="83"/>
    </row>
    <row r="31" spans="1:11" ht="12.75" customHeight="1">
      <c r="A31" s="88">
        <v>10</v>
      </c>
      <c r="B31" s="88"/>
      <c r="C31" s="86"/>
      <c r="D31" s="88"/>
      <c r="E31" s="89" t="s">
        <v>218</v>
      </c>
      <c r="F31" s="87"/>
      <c r="G31" s="89" t="s">
        <v>39</v>
      </c>
      <c r="H31" s="89" t="s">
        <v>40</v>
      </c>
      <c r="I31" s="89" t="s">
        <v>13</v>
      </c>
      <c r="J31" s="99"/>
      <c r="K31" s="83"/>
    </row>
    <row r="32" spans="1:11" ht="12.75" customHeight="1">
      <c r="A32" s="88">
        <v>11</v>
      </c>
      <c r="B32" s="88"/>
      <c r="C32" s="86"/>
      <c r="D32" s="88"/>
      <c r="E32" s="91" t="s">
        <v>242</v>
      </c>
      <c r="F32" s="87"/>
      <c r="G32" s="89" t="s">
        <v>35</v>
      </c>
      <c r="H32" s="89" t="s">
        <v>36</v>
      </c>
      <c r="I32" s="89" t="s">
        <v>20</v>
      </c>
      <c r="J32" s="82"/>
      <c r="K32" s="100"/>
    </row>
    <row r="33" spans="1:11" ht="12.75" customHeight="1">
      <c r="A33" s="88">
        <v>12</v>
      </c>
      <c r="B33" s="88"/>
      <c r="C33" s="86"/>
      <c r="D33" s="88"/>
      <c r="E33" s="87" t="s">
        <v>243</v>
      </c>
      <c r="F33" s="87"/>
      <c r="G33" s="94" t="s">
        <v>95</v>
      </c>
      <c r="H33" s="82"/>
      <c r="I33" s="82"/>
      <c r="J33" s="82"/>
      <c r="K33" s="82"/>
    </row>
    <row r="34" spans="1:11" ht="12.75" customHeight="1">
      <c r="A34" s="88">
        <v>13</v>
      </c>
      <c r="B34" s="88"/>
      <c r="C34" s="86" t="s">
        <v>198</v>
      </c>
      <c r="D34" s="88"/>
      <c r="E34" s="87" t="s">
        <v>60</v>
      </c>
      <c r="F34" s="87"/>
      <c r="G34" s="94" t="s">
        <v>48</v>
      </c>
      <c r="H34" s="82"/>
      <c r="I34" s="82"/>
      <c r="J34" s="82"/>
      <c r="K34" s="82"/>
    </row>
    <row r="35" spans="1:11" ht="12.75" customHeight="1">
      <c r="A35" s="88">
        <v>14</v>
      </c>
      <c r="B35" s="88"/>
      <c r="C35" s="86"/>
      <c r="D35" s="88"/>
      <c r="E35" s="87" t="s">
        <v>61</v>
      </c>
      <c r="F35" s="88"/>
      <c r="G35" s="94" t="s">
        <v>49</v>
      </c>
      <c r="H35" s="82"/>
      <c r="I35" s="82"/>
      <c r="J35" s="83"/>
      <c r="K35" s="83"/>
    </row>
    <row r="36" spans="1:11" ht="12.75" customHeight="1">
      <c r="A36" s="88"/>
      <c r="B36" s="88"/>
      <c r="C36" s="88"/>
      <c r="D36" s="88"/>
      <c r="E36" s="87" t="s">
        <v>244</v>
      </c>
      <c r="F36" s="88"/>
      <c r="G36" s="94" t="s">
        <v>28</v>
      </c>
      <c r="H36" s="83"/>
      <c r="I36" s="83"/>
      <c r="J36" s="83"/>
      <c r="K36" s="83"/>
    </row>
    <row r="37" spans="1:11" ht="12.75" customHeight="1">
      <c r="A37" s="88"/>
      <c r="B37" s="88"/>
      <c r="C37" s="88"/>
      <c r="D37" s="88"/>
      <c r="E37" s="87"/>
      <c r="F37" s="88"/>
      <c r="G37" s="94"/>
      <c r="H37" s="83"/>
      <c r="I37" s="83"/>
      <c r="J37" s="83"/>
      <c r="K37" s="83"/>
    </row>
    <row r="38" spans="1:11" ht="12.75" customHeight="1">
      <c r="A38" s="101" t="s">
        <v>50</v>
      </c>
      <c r="B38" s="83"/>
      <c r="C38" s="83"/>
      <c r="D38" s="83"/>
      <c r="E38" s="102"/>
      <c r="F38" s="83"/>
      <c r="G38" s="83"/>
      <c r="H38" s="83"/>
      <c r="I38" s="83"/>
      <c r="J38" s="83"/>
      <c r="K38" s="83"/>
    </row>
    <row r="39" spans="1:11" ht="12.75" customHeight="1">
      <c r="A39" s="101"/>
      <c r="B39" s="83"/>
      <c r="C39" s="83"/>
      <c r="D39" s="83"/>
      <c r="E39" s="102"/>
      <c r="F39" s="83"/>
      <c r="G39" s="83"/>
      <c r="H39" s="83"/>
      <c r="I39" s="83"/>
      <c r="J39" s="83"/>
      <c r="K39" s="83"/>
    </row>
    <row r="40" spans="1:11" ht="12.75" customHeight="1">
      <c r="A40" s="160" t="s">
        <v>246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2"/>
    </row>
    <row r="41" spans="1:11" ht="12.75" customHeight="1" thickBo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1:11" ht="12.75" customHeight="1">
      <c r="A42" s="163" t="s">
        <v>245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5"/>
    </row>
    <row r="43" spans="1:11" ht="12.75" customHeight="1">
      <c r="A43" s="113"/>
      <c r="B43" s="106"/>
      <c r="C43" s="106"/>
      <c r="D43" s="106"/>
      <c r="E43" s="106"/>
      <c r="F43" s="106"/>
      <c r="G43" s="107"/>
      <c r="H43" s="107"/>
      <c r="I43" s="107"/>
      <c r="J43" s="106"/>
      <c r="K43" s="114"/>
    </row>
    <row r="44" spans="1:11" ht="12.75" customHeight="1">
      <c r="A44" s="113"/>
      <c r="B44" s="156">
        <v>43939</v>
      </c>
      <c r="C44" s="157"/>
      <c r="D44" s="157"/>
      <c r="E44" s="157"/>
      <c r="F44" s="157"/>
      <c r="G44" s="108"/>
      <c r="H44" s="109">
        <v>0.4583333333333333</v>
      </c>
      <c r="I44" s="106"/>
      <c r="J44" s="106" t="s">
        <v>53</v>
      </c>
      <c r="K44" s="114"/>
    </row>
    <row r="45" spans="1:11" ht="12.75" customHeight="1">
      <c r="A45" s="113"/>
      <c r="B45" s="156"/>
      <c r="C45" s="157"/>
      <c r="D45" s="157"/>
      <c r="E45" s="157"/>
      <c r="F45" s="157"/>
      <c r="G45" s="65"/>
      <c r="H45" s="106"/>
      <c r="I45" s="106"/>
      <c r="J45" s="106"/>
      <c r="K45" s="114"/>
    </row>
    <row r="46" spans="1:11" ht="12.75" customHeight="1">
      <c r="A46" s="113"/>
      <c r="B46" s="156">
        <v>43940</v>
      </c>
      <c r="C46" s="157"/>
      <c r="D46" s="157"/>
      <c r="E46" s="157"/>
      <c r="F46" s="157"/>
      <c r="G46" s="110"/>
      <c r="H46" s="109">
        <v>0.4583333333333333</v>
      </c>
      <c r="I46" s="106"/>
      <c r="J46" s="106" t="s">
        <v>51</v>
      </c>
      <c r="K46" s="114"/>
    </row>
    <row r="47" spans="1:11" ht="12.75" customHeight="1" thickBot="1">
      <c r="A47" s="115"/>
      <c r="B47" s="158"/>
      <c r="C47" s="159"/>
      <c r="D47" s="159"/>
      <c r="E47" s="159"/>
      <c r="F47" s="159"/>
      <c r="G47" s="116"/>
      <c r="H47" s="117">
        <v>0.5833333333333334</v>
      </c>
      <c r="I47" s="118"/>
      <c r="J47" s="118" t="s">
        <v>52</v>
      </c>
      <c r="K47" s="119"/>
    </row>
    <row r="48" spans="1:11" ht="12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12.75" customHeight="1">
      <c r="A49" s="82" t="s">
        <v>54</v>
      </c>
      <c r="B49" s="82"/>
      <c r="C49" s="82"/>
      <c r="D49" s="82"/>
      <c r="E49" s="82"/>
      <c r="F49" s="82"/>
      <c r="G49" s="83"/>
      <c r="H49" s="83"/>
      <c r="I49" s="83"/>
      <c r="J49" s="82"/>
      <c r="K49" s="83"/>
    </row>
    <row r="50" spans="1:11" ht="12.75" customHeight="1">
      <c r="A50" s="82" t="s">
        <v>9</v>
      </c>
      <c r="B50" s="82"/>
      <c r="C50" s="84" t="s">
        <v>10</v>
      </c>
      <c r="D50" s="84"/>
      <c r="E50" s="84" t="s">
        <v>11</v>
      </c>
      <c r="F50" s="101"/>
      <c r="G50" s="84"/>
      <c r="H50" s="84" t="s">
        <v>12</v>
      </c>
      <c r="I50" s="84"/>
      <c r="J50" s="84"/>
      <c r="K50" s="83"/>
    </row>
    <row r="51" spans="1:11" ht="12.75" customHeight="1">
      <c r="A51" s="85">
        <v>1</v>
      </c>
      <c r="B51" s="84"/>
      <c r="C51" s="86" t="s">
        <v>124</v>
      </c>
      <c r="D51" s="85"/>
      <c r="E51" s="91" t="s">
        <v>61</v>
      </c>
      <c r="F51" s="89"/>
      <c r="G51" s="89" t="s">
        <v>13</v>
      </c>
      <c r="H51" s="89" t="s">
        <v>14</v>
      </c>
      <c r="I51" s="84"/>
      <c r="J51" s="89"/>
      <c r="K51" s="111"/>
    </row>
    <row r="52" spans="1:11" ht="12.75" customHeight="1">
      <c r="A52" s="88">
        <v>2</v>
      </c>
      <c r="B52" s="88"/>
      <c r="C52" s="86"/>
      <c r="D52" s="88"/>
      <c r="E52" s="87" t="s">
        <v>86</v>
      </c>
      <c r="F52" s="89"/>
      <c r="G52" s="89" t="s">
        <v>15</v>
      </c>
      <c r="H52" s="89" t="s">
        <v>16</v>
      </c>
      <c r="I52" s="89"/>
      <c r="J52" s="89"/>
      <c r="K52" s="111"/>
    </row>
    <row r="53" spans="1:11" ht="12.75" customHeight="1">
      <c r="A53" s="88">
        <v>3</v>
      </c>
      <c r="B53" s="88"/>
      <c r="C53" s="86"/>
      <c r="D53" s="83"/>
      <c r="E53" s="91" t="s">
        <v>87</v>
      </c>
      <c r="F53" s="89"/>
      <c r="G53" s="89" t="s">
        <v>17</v>
      </c>
      <c r="H53" s="89" t="s">
        <v>18</v>
      </c>
      <c r="I53" s="89"/>
      <c r="J53" s="89"/>
      <c r="K53" s="111"/>
    </row>
    <row r="54" spans="1:11" ht="12.75" customHeight="1">
      <c r="A54" s="88">
        <v>4</v>
      </c>
      <c r="B54" s="88"/>
      <c r="C54" s="86" t="s">
        <v>125</v>
      </c>
      <c r="D54" s="88"/>
      <c r="E54" s="91" t="s">
        <v>88</v>
      </c>
      <c r="F54" s="89"/>
      <c r="G54" s="89" t="s">
        <v>19</v>
      </c>
      <c r="H54" s="89" t="s">
        <v>20</v>
      </c>
      <c r="I54" s="89"/>
      <c r="J54" s="89"/>
      <c r="K54" s="111"/>
    </row>
    <row r="55" spans="1:11" ht="12.75" customHeight="1">
      <c r="A55" s="88">
        <v>5</v>
      </c>
      <c r="B55" s="88"/>
      <c r="C55" s="86"/>
      <c r="D55" s="88"/>
      <c r="E55" s="89" t="s">
        <v>89</v>
      </c>
      <c r="F55" s="89"/>
      <c r="G55" s="89" t="s">
        <v>21</v>
      </c>
      <c r="H55" s="89" t="s">
        <v>22</v>
      </c>
      <c r="I55" s="94"/>
      <c r="J55" s="89"/>
      <c r="K55" s="111"/>
    </row>
    <row r="56" spans="1:11" ht="12.75" customHeight="1">
      <c r="A56" s="88">
        <v>6</v>
      </c>
      <c r="B56" s="88"/>
      <c r="C56" s="86"/>
      <c r="D56" s="88"/>
      <c r="E56" s="89" t="s">
        <v>240</v>
      </c>
      <c r="F56" s="89"/>
      <c r="G56" s="89" t="s">
        <v>19</v>
      </c>
      <c r="H56" s="89" t="s">
        <v>20</v>
      </c>
      <c r="I56" s="82"/>
      <c r="J56" s="89"/>
      <c r="K56" s="111"/>
    </row>
    <row r="57" spans="1:11" ht="12.75" customHeight="1">
      <c r="A57" s="88">
        <v>7</v>
      </c>
      <c r="B57" s="88"/>
      <c r="C57" s="86"/>
      <c r="D57" s="88"/>
      <c r="E57" s="91" t="s">
        <v>241</v>
      </c>
      <c r="F57" s="89"/>
      <c r="G57" s="89" t="s">
        <v>23</v>
      </c>
      <c r="H57" s="89" t="s">
        <v>24</v>
      </c>
      <c r="I57" s="89"/>
      <c r="J57" s="89"/>
      <c r="K57" s="111"/>
    </row>
    <row r="58" spans="1:11" ht="12.75" customHeight="1">
      <c r="A58" s="88">
        <v>8</v>
      </c>
      <c r="B58" s="88"/>
      <c r="C58" s="86" t="s">
        <v>199</v>
      </c>
      <c r="D58" s="88"/>
      <c r="E58" s="91" t="s">
        <v>216</v>
      </c>
      <c r="F58" s="89"/>
      <c r="G58" s="89" t="s">
        <v>13</v>
      </c>
      <c r="H58" s="89" t="s">
        <v>14</v>
      </c>
      <c r="I58" s="89"/>
      <c r="J58" s="89"/>
      <c r="K58" s="111"/>
    </row>
    <row r="59" spans="1:11" ht="12.75" customHeight="1">
      <c r="A59" s="88">
        <v>9</v>
      </c>
      <c r="B59" s="88"/>
      <c r="C59" s="86"/>
      <c r="D59" s="88"/>
      <c r="E59" s="89" t="s">
        <v>217</v>
      </c>
      <c r="F59" s="89"/>
      <c r="G59" s="89" t="s">
        <v>15</v>
      </c>
      <c r="H59" s="89" t="s">
        <v>16</v>
      </c>
      <c r="I59" s="89"/>
      <c r="J59" s="89"/>
      <c r="K59" s="111"/>
    </row>
    <row r="60" spans="1:11" ht="12.75" customHeight="1">
      <c r="A60" s="88">
        <v>10</v>
      </c>
      <c r="B60" s="88"/>
      <c r="C60" s="86"/>
      <c r="D60" s="88"/>
      <c r="E60" s="89" t="s">
        <v>218</v>
      </c>
      <c r="F60" s="89"/>
      <c r="G60" s="89" t="s">
        <v>17</v>
      </c>
      <c r="H60" s="89" t="s">
        <v>18</v>
      </c>
      <c r="I60" s="94"/>
      <c r="J60" s="89"/>
      <c r="K60" s="111"/>
    </row>
    <row r="61" spans="1:11" ht="12.75" customHeight="1">
      <c r="A61" s="88">
        <v>11</v>
      </c>
      <c r="B61" s="88"/>
      <c r="C61" s="86"/>
      <c r="D61" s="88"/>
      <c r="E61" s="91" t="s">
        <v>242</v>
      </c>
      <c r="F61" s="89"/>
      <c r="G61" s="89" t="s">
        <v>23</v>
      </c>
      <c r="H61" s="89" t="s">
        <v>24</v>
      </c>
      <c r="I61" s="89"/>
      <c r="J61" s="89"/>
      <c r="K61" s="88"/>
    </row>
    <row r="62" spans="1:11" ht="12.75" customHeight="1">
      <c r="A62" s="88">
        <v>12</v>
      </c>
      <c r="B62" s="88"/>
      <c r="C62" s="86"/>
      <c r="D62" s="88"/>
      <c r="E62" s="87" t="s">
        <v>243</v>
      </c>
      <c r="F62" s="89"/>
      <c r="G62" s="89" t="s">
        <v>21</v>
      </c>
      <c r="H62" s="89" t="s">
        <v>22</v>
      </c>
      <c r="I62" s="89"/>
      <c r="J62" s="89"/>
      <c r="K62" s="88"/>
    </row>
    <row r="63" spans="1:11" ht="12.75" customHeight="1">
      <c r="A63" s="88">
        <v>13</v>
      </c>
      <c r="B63" s="88"/>
      <c r="C63" s="86" t="s">
        <v>198</v>
      </c>
      <c r="D63" s="88"/>
      <c r="E63" s="87" t="s">
        <v>60</v>
      </c>
      <c r="F63" s="89"/>
      <c r="G63" s="94" t="s">
        <v>0</v>
      </c>
      <c r="H63" s="83"/>
      <c r="I63" s="89"/>
      <c r="J63" s="89"/>
      <c r="K63" s="88"/>
    </row>
    <row r="64" spans="1:11" ht="12.75" customHeight="1">
      <c r="A64" s="88">
        <v>14</v>
      </c>
      <c r="B64" s="88"/>
      <c r="C64" s="86"/>
      <c r="D64" s="88"/>
      <c r="E64" s="87" t="s">
        <v>61</v>
      </c>
      <c r="F64" s="88"/>
      <c r="G64" s="94" t="s">
        <v>55</v>
      </c>
      <c r="H64" s="83"/>
      <c r="I64" s="88"/>
      <c r="J64" s="88"/>
      <c r="K64" s="88"/>
    </row>
    <row r="65" spans="1:11" ht="12.75" customHeight="1">
      <c r="A65" s="88"/>
      <c r="B65" s="88"/>
      <c r="C65" s="88"/>
      <c r="D65" s="88"/>
      <c r="E65" s="87" t="s">
        <v>244</v>
      </c>
      <c r="F65" s="88"/>
      <c r="G65" s="94" t="s">
        <v>28</v>
      </c>
      <c r="H65" s="89"/>
      <c r="I65" s="88"/>
      <c r="J65" s="88"/>
      <c r="K65" s="88"/>
    </row>
    <row r="66" spans="1:14" ht="12.75" customHeight="1">
      <c r="A66" s="88"/>
      <c r="B66" s="88"/>
      <c r="C66" s="88"/>
      <c r="D66" s="88"/>
      <c r="E66" s="87"/>
      <c r="F66" s="88"/>
      <c r="G66" s="83"/>
      <c r="H66" s="89"/>
      <c r="I66" s="88"/>
      <c r="J66" s="88"/>
      <c r="K66" s="112"/>
      <c r="M66" s="11"/>
      <c r="N66" s="11"/>
    </row>
    <row r="67" spans="1:11" ht="12.75" customHeight="1">
      <c r="A67" s="88"/>
      <c r="B67" s="88"/>
      <c r="C67" s="88"/>
      <c r="D67" s="88"/>
      <c r="E67" s="87"/>
      <c r="F67" s="88"/>
      <c r="G67" s="94"/>
      <c r="H67" s="89"/>
      <c r="I67" s="88"/>
      <c r="J67" s="88"/>
      <c r="K67" s="112"/>
    </row>
    <row r="68" spans="1:11" ht="12.75" customHeight="1">
      <c r="A68" s="82" t="s">
        <v>111</v>
      </c>
      <c r="B68" s="88"/>
      <c r="C68" s="88"/>
      <c r="D68" s="88"/>
      <c r="E68" s="95"/>
      <c r="F68" s="88"/>
      <c r="G68" s="83"/>
      <c r="H68" s="88"/>
      <c r="I68" s="88"/>
      <c r="J68" s="88"/>
      <c r="K68" s="112"/>
    </row>
    <row r="69" spans="1:11" ht="12.75" customHeight="1">
      <c r="A69" s="84" t="s">
        <v>9</v>
      </c>
      <c r="B69" s="84"/>
      <c r="C69" s="84" t="s">
        <v>10</v>
      </c>
      <c r="D69" s="84"/>
      <c r="E69" s="84" t="s">
        <v>11</v>
      </c>
      <c r="F69" s="88"/>
      <c r="G69" s="88"/>
      <c r="H69" s="84" t="s">
        <v>12</v>
      </c>
      <c r="I69" s="88"/>
      <c r="J69" s="96"/>
      <c r="K69" s="84" t="s">
        <v>112</v>
      </c>
    </row>
    <row r="70" spans="1:11" ht="12.75" customHeight="1">
      <c r="A70" s="85">
        <v>1</v>
      </c>
      <c r="B70" s="84"/>
      <c r="C70" s="86" t="s">
        <v>124</v>
      </c>
      <c r="D70" s="85"/>
      <c r="E70" s="91" t="s">
        <v>61</v>
      </c>
      <c r="F70" s="89"/>
      <c r="G70" s="89" t="s">
        <v>22</v>
      </c>
      <c r="H70" s="89" t="s">
        <v>21</v>
      </c>
      <c r="I70" s="89" t="s">
        <v>32</v>
      </c>
      <c r="J70" s="89"/>
      <c r="K70" s="89">
        <v>7</v>
      </c>
    </row>
    <row r="71" spans="1:11" ht="12.75" customHeight="1">
      <c r="A71" s="88">
        <v>2</v>
      </c>
      <c r="B71" s="88"/>
      <c r="C71" s="86"/>
      <c r="D71" s="88"/>
      <c r="E71" s="87" t="s">
        <v>86</v>
      </c>
      <c r="F71" s="91"/>
      <c r="G71" s="89" t="s">
        <v>30</v>
      </c>
      <c r="H71" s="89"/>
      <c r="I71" s="89" t="s">
        <v>37</v>
      </c>
      <c r="J71" s="89" t="s">
        <v>101</v>
      </c>
      <c r="K71" s="89">
        <v>4</v>
      </c>
    </row>
    <row r="72" spans="1:11" ht="12.75" customHeight="1">
      <c r="A72" s="88">
        <v>3</v>
      </c>
      <c r="B72" s="88"/>
      <c r="C72" s="86"/>
      <c r="D72" s="83"/>
      <c r="E72" s="91" t="s">
        <v>87</v>
      </c>
      <c r="F72" s="89"/>
      <c r="G72" s="89"/>
      <c r="H72" s="89" t="s">
        <v>40</v>
      </c>
      <c r="I72" s="89" t="s">
        <v>43</v>
      </c>
      <c r="J72" s="89" t="s">
        <v>105</v>
      </c>
      <c r="K72" s="89">
        <v>2</v>
      </c>
    </row>
    <row r="73" spans="1:11" ht="12.75" customHeight="1">
      <c r="A73" s="88">
        <v>4</v>
      </c>
      <c r="B73" s="88"/>
      <c r="C73" s="86" t="s">
        <v>125</v>
      </c>
      <c r="D73" s="88"/>
      <c r="E73" s="91" t="s">
        <v>88</v>
      </c>
      <c r="F73" s="87"/>
      <c r="G73" s="89" t="s">
        <v>42</v>
      </c>
      <c r="H73" s="89" t="s">
        <v>107</v>
      </c>
      <c r="I73" s="89" t="s">
        <v>47</v>
      </c>
      <c r="J73" s="92"/>
      <c r="K73" s="89">
        <v>1</v>
      </c>
    </row>
    <row r="74" spans="1:11" ht="12.75" customHeight="1">
      <c r="A74" s="88">
        <v>5</v>
      </c>
      <c r="B74" s="88"/>
      <c r="C74" s="86"/>
      <c r="D74" s="88"/>
      <c r="E74" s="89" t="s">
        <v>89</v>
      </c>
      <c r="F74" s="91"/>
      <c r="G74" s="89" t="s">
        <v>106</v>
      </c>
      <c r="H74" s="89" t="s">
        <v>14</v>
      </c>
      <c r="I74" s="89" t="s">
        <v>104</v>
      </c>
      <c r="J74" s="89"/>
      <c r="K74" s="89">
        <v>5</v>
      </c>
    </row>
    <row r="75" spans="1:11" ht="12.75" customHeight="1">
      <c r="A75" s="88">
        <v>6</v>
      </c>
      <c r="B75" s="88"/>
      <c r="C75" s="86"/>
      <c r="D75" s="88"/>
      <c r="E75" s="89" t="s">
        <v>240</v>
      </c>
      <c r="F75" s="87"/>
      <c r="G75" s="94" t="s">
        <v>0</v>
      </c>
      <c r="H75" s="92"/>
      <c r="I75" s="92"/>
      <c r="J75" s="92"/>
      <c r="K75" s="83"/>
    </row>
    <row r="76" spans="1:11" ht="12.75" customHeight="1">
      <c r="A76" s="88">
        <v>7</v>
      </c>
      <c r="B76" s="88"/>
      <c r="C76" s="86"/>
      <c r="D76" s="88"/>
      <c r="E76" s="91" t="s">
        <v>241</v>
      </c>
      <c r="F76" s="89"/>
      <c r="G76" s="89" t="s">
        <v>16</v>
      </c>
      <c r="H76" s="89" t="s">
        <v>15</v>
      </c>
      <c r="I76" s="89" t="s">
        <v>41</v>
      </c>
      <c r="J76" s="89"/>
      <c r="K76" s="89">
        <v>7</v>
      </c>
    </row>
    <row r="77" spans="1:11" ht="12.75" customHeight="1">
      <c r="A77" s="88">
        <v>8</v>
      </c>
      <c r="B77" s="88"/>
      <c r="C77" s="86" t="s">
        <v>199</v>
      </c>
      <c r="D77" s="88"/>
      <c r="E77" s="91" t="s">
        <v>216</v>
      </c>
      <c r="F77" s="87"/>
      <c r="G77" s="89" t="s">
        <v>17</v>
      </c>
      <c r="H77" s="89" t="s">
        <v>18</v>
      </c>
      <c r="I77" s="89"/>
      <c r="J77" s="89" t="s">
        <v>100</v>
      </c>
      <c r="K77" s="89">
        <v>5</v>
      </c>
    </row>
    <row r="78" spans="1:11" ht="12.75" customHeight="1">
      <c r="A78" s="88">
        <v>9</v>
      </c>
      <c r="B78" s="88"/>
      <c r="C78" s="86"/>
      <c r="D78" s="88"/>
      <c r="E78" s="89" t="s">
        <v>217</v>
      </c>
      <c r="F78" s="91"/>
      <c r="G78" s="89" t="s">
        <v>102</v>
      </c>
      <c r="H78" s="89" t="s">
        <v>38</v>
      </c>
      <c r="I78" s="92"/>
      <c r="J78" s="89"/>
      <c r="K78" s="89" t="s">
        <v>109</v>
      </c>
    </row>
    <row r="79" spans="1:11" ht="12.75" customHeight="1">
      <c r="A79" s="88">
        <v>10</v>
      </c>
      <c r="B79" s="88"/>
      <c r="C79" s="86"/>
      <c r="D79" s="88"/>
      <c r="E79" s="89" t="s">
        <v>218</v>
      </c>
      <c r="F79" s="87"/>
      <c r="G79" s="89" t="s">
        <v>44</v>
      </c>
      <c r="H79" s="92"/>
      <c r="I79" s="89" t="s">
        <v>33</v>
      </c>
      <c r="J79" s="89" t="s">
        <v>103</v>
      </c>
      <c r="K79" s="89">
        <v>3</v>
      </c>
    </row>
    <row r="80" spans="1:11" ht="12.75" customHeight="1">
      <c r="A80" s="88">
        <v>11</v>
      </c>
      <c r="B80" s="88"/>
      <c r="C80" s="86"/>
      <c r="D80" s="88"/>
      <c r="E80" s="91" t="s">
        <v>242</v>
      </c>
      <c r="F80" s="87"/>
      <c r="G80" s="89"/>
      <c r="H80" s="89" t="s">
        <v>19</v>
      </c>
      <c r="I80" s="89" t="s">
        <v>108</v>
      </c>
      <c r="J80" s="89"/>
      <c r="K80" s="89" t="s">
        <v>110</v>
      </c>
    </row>
    <row r="81" spans="1:11" ht="12.75" customHeight="1">
      <c r="A81" s="88">
        <v>12</v>
      </c>
      <c r="B81" s="88"/>
      <c r="C81" s="86"/>
      <c r="D81" s="88"/>
      <c r="E81" s="87" t="s">
        <v>243</v>
      </c>
      <c r="F81" s="87"/>
      <c r="G81" s="92" t="s">
        <v>189</v>
      </c>
      <c r="H81" s="82"/>
      <c r="I81" s="82"/>
      <c r="J81" s="82"/>
      <c r="K81" s="82"/>
    </row>
    <row r="82" spans="1:11" ht="12.75" customHeight="1">
      <c r="A82" s="88">
        <v>13</v>
      </c>
      <c r="B82" s="88"/>
      <c r="C82" s="86" t="s">
        <v>198</v>
      </c>
      <c r="D82" s="88"/>
      <c r="E82" s="87" t="s">
        <v>60</v>
      </c>
      <c r="F82" s="87"/>
      <c r="G82" s="94" t="s">
        <v>114</v>
      </c>
      <c r="H82" s="82"/>
      <c r="I82" s="82"/>
      <c r="J82" s="82"/>
      <c r="K82" s="82"/>
    </row>
    <row r="83" spans="1:11" ht="12.75" customHeight="1">
      <c r="A83" s="88">
        <v>14</v>
      </c>
      <c r="B83" s="88"/>
      <c r="C83" s="86"/>
      <c r="D83" s="88"/>
      <c r="E83" s="87" t="s">
        <v>61</v>
      </c>
      <c r="F83" s="88"/>
      <c r="G83" s="94" t="s">
        <v>49</v>
      </c>
      <c r="H83" s="82"/>
      <c r="I83" s="82"/>
      <c r="J83" s="83"/>
      <c r="K83" s="83"/>
    </row>
    <row r="84" spans="1:11" ht="12.75" customHeight="1">
      <c r="A84" s="88"/>
      <c r="B84" s="88"/>
      <c r="C84" s="88"/>
      <c r="D84" s="88"/>
      <c r="E84" s="87" t="s">
        <v>244</v>
      </c>
      <c r="F84" s="88"/>
      <c r="G84" s="94" t="s">
        <v>28</v>
      </c>
      <c r="H84" s="83"/>
      <c r="I84" s="83"/>
      <c r="J84" s="83"/>
      <c r="K84" s="83"/>
    </row>
    <row r="85" spans="1:11" ht="12.75" customHeight="1">
      <c r="A85" s="88"/>
      <c r="B85" s="88"/>
      <c r="C85" s="88"/>
      <c r="D85" s="88"/>
      <c r="E85" s="87"/>
      <c r="F85" s="88"/>
      <c r="G85" s="83"/>
      <c r="H85" s="83"/>
      <c r="I85" s="83"/>
      <c r="J85" s="83"/>
      <c r="K85" s="83"/>
    </row>
    <row r="86" spans="1:11" ht="12.75" customHeight="1">
      <c r="A86" s="88"/>
      <c r="B86" s="88"/>
      <c r="C86" s="89"/>
      <c r="D86" s="88"/>
      <c r="E86" s="87"/>
      <c r="F86" s="88"/>
      <c r="G86" s="83"/>
      <c r="H86" s="88"/>
      <c r="I86" s="88"/>
      <c r="J86" s="88"/>
      <c r="K86" s="88"/>
    </row>
    <row r="87" spans="1:14" ht="12.75" customHeight="1">
      <c r="A87" s="101" t="s">
        <v>50</v>
      </c>
      <c r="B87" s="83"/>
      <c r="C87" s="83"/>
      <c r="D87" s="83"/>
      <c r="E87" s="102"/>
      <c r="F87" s="83"/>
      <c r="G87" s="83"/>
      <c r="H87" s="83"/>
      <c r="I87" s="83"/>
      <c r="J87" s="83"/>
      <c r="K87" s="83"/>
      <c r="M87" s="11"/>
      <c r="N87" s="11"/>
    </row>
    <row r="88" spans="1:11" ht="12.75" customHeight="1">
      <c r="A88" s="101"/>
      <c r="B88" s="83"/>
      <c r="C88" s="83"/>
      <c r="D88" s="83"/>
      <c r="E88" s="102"/>
      <c r="F88" s="83"/>
      <c r="G88" s="83"/>
      <c r="H88" s="83"/>
      <c r="I88" s="83"/>
      <c r="J88" s="83"/>
      <c r="K88" s="83"/>
    </row>
    <row r="89" spans="1:11" ht="12.75" customHeight="1">
      <c r="A89" s="160" t="s">
        <v>219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2"/>
    </row>
    <row r="90" spans="1:11" ht="12.75" customHeight="1" thickBot="1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5"/>
    </row>
    <row r="91" spans="1:11" ht="12.75" customHeight="1">
      <c r="A91" s="163" t="s">
        <v>245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5"/>
    </row>
    <row r="92" spans="1:11" ht="12.75" customHeight="1">
      <c r="A92" s="113"/>
      <c r="B92" s="106"/>
      <c r="C92" s="106"/>
      <c r="D92" s="106"/>
      <c r="E92" s="106"/>
      <c r="F92" s="106"/>
      <c r="G92" s="107"/>
      <c r="H92" s="107"/>
      <c r="I92" s="107"/>
      <c r="J92" s="106"/>
      <c r="K92" s="114"/>
    </row>
    <row r="93" spans="1:11" ht="12.75" customHeight="1">
      <c r="A93" s="113"/>
      <c r="B93" s="156">
        <v>43939</v>
      </c>
      <c r="C93" s="157"/>
      <c r="D93" s="157"/>
      <c r="E93" s="157"/>
      <c r="F93" s="157"/>
      <c r="G93" s="108"/>
      <c r="H93" s="109">
        <v>0.4583333333333333</v>
      </c>
      <c r="I93" s="106"/>
      <c r="J93" s="106" t="s">
        <v>53</v>
      </c>
      <c r="K93" s="114"/>
    </row>
    <row r="94" spans="1:11" ht="12.75" customHeight="1">
      <c r="A94" s="113"/>
      <c r="B94" s="156"/>
      <c r="C94" s="157"/>
      <c r="D94" s="157"/>
      <c r="E94" s="157"/>
      <c r="F94" s="157"/>
      <c r="G94" s="65"/>
      <c r="H94" s="106"/>
      <c r="I94" s="106"/>
      <c r="J94" s="106"/>
      <c r="K94" s="114"/>
    </row>
    <row r="95" spans="1:11" ht="12.75" customHeight="1">
      <c r="A95" s="113"/>
      <c r="B95" s="156">
        <v>43940</v>
      </c>
      <c r="C95" s="157"/>
      <c r="D95" s="157"/>
      <c r="E95" s="157"/>
      <c r="F95" s="157"/>
      <c r="G95" s="110"/>
      <c r="H95" s="109">
        <v>0.4583333333333333</v>
      </c>
      <c r="I95" s="106"/>
      <c r="J95" s="106" t="s">
        <v>51</v>
      </c>
      <c r="K95" s="114"/>
    </row>
    <row r="96" spans="1:11" ht="12.75" customHeight="1" thickBot="1">
      <c r="A96" s="115"/>
      <c r="B96" s="158"/>
      <c r="C96" s="159"/>
      <c r="D96" s="159"/>
      <c r="E96" s="159"/>
      <c r="F96" s="159"/>
      <c r="G96" s="116"/>
      <c r="H96" s="117">
        <v>0.5833333333333334</v>
      </c>
      <c r="I96" s="118"/>
      <c r="J96" s="118" t="s">
        <v>52</v>
      </c>
      <c r="K96" s="119"/>
    </row>
    <row r="97" spans="1:11" ht="12.7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</sheetData>
  <sheetProtection/>
  <mergeCells count="12">
    <mergeCell ref="B47:F47"/>
    <mergeCell ref="B45:F45"/>
    <mergeCell ref="B93:F93"/>
    <mergeCell ref="B96:F96"/>
    <mergeCell ref="A40:K40"/>
    <mergeCell ref="A42:K42"/>
    <mergeCell ref="B44:F44"/>
    <mergeCell ref="A89:K89"/>
    <mergeCell ref="A91:K91"/>
    <mergeCell ref="B95:F95"/>
    <mergeCell ref="B46:F46"/>
    <mergeCell ref="B94:F94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="130" zoomScaleNormal="130" zoomScaleSheetLayoutView="130" workbookViewId="0" topLeftCell="A1">
      <selection activeCell="H4" sqref="H4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00390625" style="1" customWidth="1"/>
    <col min="12" max="12" width="8.625" style="1" customWidth="1"/>
    <col min="13" max="15" width="2.00390625" style="1" bestFit="1" customWidth="1"/>
    <col min="16" max="16" width="1.75390625" style="1" bestFit="1" customWidth="1"/>
    <col min="17" max="16384" width="8.625" style="1" customWidth="1"/>
  </cols>
  <sheetData>
    <row r="1" spans="1:11" ht="12.75" customHeight="1">
      <c r="A1" s="2" t="s">
        <v>8</v>
      </c>
      <c r="K1" s="1" t="e">
        <f>SUM('DC&amp;MD Divisions (WIN20)'!A1,'VA Divisions (WIN20)'!A1,#REF!)</f>
        <v>#REF!</v>
      </c>
    </row>
    <row r="2" spans="1:16" ht="12.75" customHeight="1">
      <c r="A2" s="3" t="s">
        <v>9</v>
      </c>
      <c r="B2" s="3"/>
      <c r="C2" s="3" t="s">
        <v>10</v>
      </c>
      <c r="D2" s="3"/>
      <c r="E2" s="3" t="s">
        <v>11</v>
      </c>
      <c r="F2" s="3"/>
      <c r="G2" s="3"/>
      <c r="H2" s="3" t="s">
        <v>12</v>
      </c>
      <c r="I2" s="3"/>
      <c r="J2" s="3"/>
      <c r="M2" s="1">
        <v>1</v>
      </c>
      <c r="N2" s="1">
        <v>2</v>
      </c>
      <c r="O2" s="1">
        <v>3</v>
      </c>
      <c r="P2" s="1">
        <v>4</v>
      </c>
    </row>
    <row r="3" spans="1:17" s="3" customFormat="1" ht="12.75" customHeight="1">
      <c r="A3" s="4">
        <v>1</v>
      </c>
      <c r="C3" s="36" t="s">
        <v>77</v>
      </c>
      <c r="D3" s="4"/>
      <c r="E3" s="22" t="s">
        <v>78</v>
      </c>
      <c r="F3" s="5"/>
      <c r="G3" s="12" t="s">
        <v>13</v>
      </c>
      <c r="H3" s="12" t="s">
        <v>14</v>
      </c>
      <c r="I3" s="12"/>
      <c r="K3" s="3" t="s">
        <v>3</v>
      </c>
      <c r="L3" s="17"/>
      <c r="M3" s="17"/>
      <c r="N3" s="37" t="s">
        <v>59</v>
      </c>
      <c r="O3" s="37" t="s">
        <v>58</v>
      </c>
      <c r="P3" s="17"/>
      <c r="Q3" s="17"/>
    </row>
    <row r="4" spans="1:17" ht="12.75" customHeight="1">
      <c r="A4" s="5">
        <v>2</v>
      </c>
      <c r="B4" s="5"/>
      <c r="C4" s="36"/>
      <c r="D4" s="5"/>
      <c r="E4" s="13" t="s">
        <v>79</v>
      </c>
      <c r="F4" s="5"/>
      <c r="G4" s="12" t="s">
        <v>15</v>
      </c>
      <c r="H4" s="12" t="s">
        <v>16</v>
      </c>
      <c r="I4" s="12"/>
      <c r="J4" s="12"/>
      <c r="L4" s="19"/>
      <c r="M4" s="38" t="s">
        <v>59</v>
      </c>
      <c r="N4" s="38" t="s">
        <v>58</v>
      </c>
      <c r="O4" s="19"/>
      <c r="P4" s="19"/>
      <c r="Q4" s="19"/>
    </row>
    <row r="5" spans="1:17" ht="12.75" customHeight="1">
      <c r="A5" s="5">
        <v>3</v>
      </c>
      <c r="B5" s="5"/>
      <c r="C5" s="36"/>
      <c r="E5" s="12" t="s">
        <v>80</v>
      </c>
      <c r="F5" s="5"/>
      <c r="G5" s="12" t="s">
        <v>17</v>
      </c>
      <c r="H5" s="12" t="s">
        <v>18</v>
      </c>
      <c r="I5" s="12"/>
      <c r="J5" s="12"/>
      <c r="K5" s="28"/>
      <c r="L5" s="19"/>
      <c r="M5" s="38" t="s">
        <v>58</v>
      </c>
      <c r="N5" s="19"/>
      <c r="O5" s="38" t="s">
        <v>59</v>
      </c>
      <c r="P5" s="19"/>
      <c r="Q5" s="19"/>
    </row>
    <row r="6" spans="1:17" ht="12.75" customHeight="1">
      <c r="A6" s="5">
        <v>4</v>
      </c>
      <c r="B6" s="5"/>
      <c r="C6" s="36" t="s">
        <v>91</v>
      </c>
      <c r="D6" s="5"/>
      <c r="E6" s="22" t="s">
        <v>81</v>
      </c>
      <c r="F6" s="5"/>
      <c r="G6" s="12" t="s">
        <v>19</v>
      </c>
      <c r="H6" s="12" t="s">
        <v>20</v>
      </c>
      <c r="I6" s="30"/>
      <c r="J6" s="12"/>
      <c r="K6" s="29"/>
      <c r="L6" s="19"/>
      <c r="N6" s="38" t="s">
        <v>58</v>
      </c>
      <c r="O6" s="38" t="s">
        <v>59</v>
      </c>
      <c r="P6" s="19"/>
      <c r="Q6" s="19"/>
    </row>
    <row r="7" spans="1:17" ht="12.75" customHeight="1">
      <c r="A7" s="5">
        <v>5</v>
      </c>
      <c r="B7" s="5"/>
      <c r="C7" s="36"/>
      <c r="D7" s="5"/>
      <c r="E7" s="13" t="s">
        <v>82</v>
      </c>
      <c r="F7" s="5"/>
      <c r="G7" s="12" t="s">
        <v>21</v>
      </c>
      <c r="H7" s="12" t="s">
        <v>22</v>
      </c>
      <c r="I7" s="12"/>
      <c r="J7" s="12"/>
      <c r="L7" s="19"/>
      <c r="M7" s="38" t="s">
        <v>58</v>
      </c>
      <c r="N7" s="38" t="s">
        <v>59</v>
      </c>
      <c r="O7" s="19"/>
      <c r="P7" s="19"/>
      <c r="Q7" s="19"/>
    </row>
    <row r="8" spans="1:15" ht="12.75" customHeight="1">
      <c r="A8" s="5">
        <v>6</v>
      </c>
      <c r="B8" s="5"/>
      <c r="C8" s="36"/>
      <c r="D8" s="5"/>
      <c r="E8" s="12" t="s">
        <v>83</v>
      </c>
      <c r="F8" s="5"/>
      <c r="G8" s="8" t="s">
        <v>0</v>
      </c>
      <c r="I8" s="12"/>
      <c r="J8" s="12"/>
      <c r="M8" s="38" t="s">
        <v>59</v>
      </c>
      <c r="N8" s="19"/>
      <c r="O8" s="38" t="s">
        <v>58</v>
      </c>
    </row>
    <row r="9" spans="1:17" ht="12.75" customHeight="1">
      <c r="A9" s="5">
        <v>7</v>
      </c>
      <c r="B9" s="5"/>
      <c r="C9" s="36"/>
      <c r="D9" s="5"/>
      <c r="E9" s="12" t="s">
        <v>84</v>
      </c>
      <c r="F9" s="5"/>
      <c r="G9" s="12" t="s">
        <v>23</v>
      </c>
      <c r="H9" s="12" t="s">
        <v>24</v>
      </c>
      <c r="I9" s="12"/>
      <c r="J9" s="12"/>
      <c r="L9" s="19"/>
      <c r="N9" s="38" t="s">
        <v>59</v>
      </c>
      <c r="O9" s="38" t="s">
        <v>58</v>
      </c>
      <c r="P9" s="19"/>
      <c r="Q9" s="19"/>
    </row>
    <row r="10" spans="1:17" ht="12.75" customHeight="1">
      <c r="A10" s="5">
        <v>8</v>
      </c>
      <c r="B10" s="5"/>
      <c r="C10" s="36" t="s">
        <v>93</v>
      </c>
      <c r="D10" s="5"/>
      <c r="E10" s="22" t="s">
        <v>85</v>
      </c>
      <c r="F10" s="5"/>
      <c r="G10" s="12" t="s">
        <v>13</v>
      </c>
      <c r="H10" s="12" t="s">
        <v>14</v>
      </c>
      <c r="I10" s="12"/>
      <c r="J10" s="12"/>
      <c r="L10" s="19"/>
      <c r="M10" s="38" t="s">
        <v>59</v>
      </c>
      <c r="N10" s="38" t="s">
        <v>58</v>
      </c>
      <c r="O10" s="19"/>
      <c r="P10" s="19"/>
      <c r="Q10" s="19"/>
    </row>
    <row r="11" spans="1:17" ht="12.75" customHeight="1">
      <c r="A11" s="5">
        <v>9</v>
      </c>
      <c r="B11" s="5"/>
      <c r="C11" s="36" t="s">
        <v>92</v>
      </c>
      <c r="D11" s="5"/>
      <c r="E11" s="13" t="s">
        <v>60</v>
      </c>
      <c r="F11" s="5"/>
      <c r="G11" s="12" t="s">
        <v>15</v>
      </c>
      <c r="H11" s="12" t="s">
        <v>16</v>
      </c>
      <c r="I11" s="12"/>
      <c r="J11" s="12"/>
      <c r="L11" s="19"/>
      <c r="M11" s="38" t="s">
        <v>58</v>
      </c>
      <c r="N11" s="19"/>
      <c r="O11" s="38" t="s">
        <v>59</v>
      </c>
      <c r="P11" s="19"/>
      <c r="Q11" s="19"/>
    </row>
    <row r="12" spans="1:17" ht="12.75" customHeight="1">
      <c r="A12" s="5">
        <v>10</v>
      </c>
      <c r="B12" s="5"/>
      <c r="C12" s="36"/>
      <c r="D12" s="5"/>
      <c r="E12" s="12" t="s">
        <v>61</v>
      </c>
      <c r="F12" s="5"/>
      <c r="G12" s="12" t="s">
        <v>17</v>
      </c>
      <c r="H12" s="12" t="s">
        <v>18</v>
      </c>
      <c r="I12" s="8"/>
      <c r="J12" s="2"/>
      <c r="L12" s="19"/>
      <c r="M12" s="19"/>
      <c r="N12" s="19"/>
      <c r="O12" s="19"/>
      <c r="P12" s="19"/>
      <c r="Q12" s="19"/>
    </row>
    <row r="13" spans="1:17" ht="12.75" customHeight="1">
      <c r="A13" s="5">
        <v>11</v>
      </c>
      <c r="B13" s="5"/>
      <c r="C13" s="36"/>
      <c r="D13" s="5"/>
      <c r="E13" s="13" t="s">
        <v>86</v>
      </c>
      <c r="F13" s="5"/>
      <c r="G13" s="8" t="s">
        <v>25</v>
      </c>
      <c r="H13" s="12"/>
      <c r="I13" s="12"/>
      <c r="J13" s="2"/>
      <c r="N13" s="19"/>
      <c r="O13" s="19"/>
      <c r="P13" s="19"/>
      <c r="Q13" s="19"/>
    </row>
    <row r="14" spans="1:11" ht="12.75" customHeight="1">
      <c r="A14" s="5">
        <v>12</v>
      </c>
      <c r="B14" s="5"/>
      <c r="C14" s="36"/>
      <c r="D14" s="5"/>
      <c r="E14" s="22" t="s">
        <v>87</v>
      </c>
      <c r="F14" s="5"/>
      <c r="G14" s="8" t="s">
        <v>95</v>
      </c>
      <c r="H14" s="12"/>
      <c r="I14" s="12"/>
      <c r="J14" s="12"/>
      <c r="K14" s="18"/>
    </row>
    <row r="15" spans="1:11" ht="12.75" customHeight="1">
      <c r="A15" s="5">
        <v>13</v>
      </c>
      <c r="B15" s="5"/>
      <c r="C15" s="36" t="s">
        <v>94</v>
      </c>
      <c r="D15" s="5"/>
      <c r="E15" s="22" t="s">
        <v>88</v>
      </c>
      <c r="F15" s="5"/>
      <c r="G15" s="8" t="s">
        <v>26</v>
      </c>
      <c r="H15" s="12"/>
      <c r="I15" s="12"/>
      <c r="J15" s="12"/>
      <c r="K15" s="18"/>
    </row>
    <row r="16" spans="1:11" ht="12.75" customHeight="1">
      <c r="A16" s="5">
        <v>14</v>
      </c>
      <c r="B16" s="5"/>
      <c r="C16" s="36"/>
      <c r="D16" s="5"/>
      <c r="E16" s="22" t="s">
        <v>89</v>
      </c>
      <c r="F16" s="5"/>
      <c r="G16" s="8" t="s">
        <v>27</v>
      </c>
      <c r="H16" s="12"/>
      <c r="I16" s="12"/>
      <c r="J16" s="12"/>
      <c r="K16" s="18"/>
    </row>
    <row r="17" spans="1:11" ht="12.75" customHeight="1">
      <c r="A17" s="5"/>
      <c r="B17" s="5"/>
      <c r="C17" s="5"/>
      <c r="D17" s="5"/>
      <c r="E17" s="22" t="s">
        <v>90</v>
      </c>
      <c r="F17" s="5"/>
      <c r="G17" s="8" t="s">
        <v>28</v>
      </c>
      <c r="I17" s="5"/>
      <c r="J17" s="5"/>
      <c r="K17" s="18"/>
    </row>
    <row r="18" spans="1:11" ht="12.75" customHeight="1">
      <c r="A18" s="5"/>
      <c r="B18" s="5"/>
      <c r="C18" s="5"/>
      <c r="D18" s="5"/>
      <c r="E18" s="7"/>
      <c r="F18" s="5"/>
      <c r="G18" s="8"/>
      <c r="H18" s="12"/>
      <c r="I18" s="5"/>
      <c r="J18" s="5"/>
      <c r="K18" s="18"/>
    </row>
    <row r="19" spans="1:11" ht="12.75" customHeight="1">
      <c r="A19" s="2" t="s">
        <v>29</v>
      </c>
      <c r="B19" s="5"/>
      <c r="C19" s="5"/>
      <c r="D19" s="5"/>
      <c r="E19" s="21"/>
      <c r="F19" s="5"/>
      <c r="H19" s="5"/>
      <c r="I19" s="5"/>
      <c r="J19" s="5"/>
      <c r="K19" s="18"/>
    </row>
    <row r="20" spans="1:11" ht="12.75" customHeight="1">
      <c r="A20" s="3" t="s">
        <v>9</v>
      </c>
      <c r="B20" s="3"/>
      <c r="C20" s="3" t="s">
        <v>10</v>
      </c>
      <c r="D20" s="3"/>
      <c r="E20" s="3" t="s">
        <v>11</v>
      </c>
      <c r="F20" s="5"/>
      <c r="G20" s="5"/>
      <c r="H20" s="3" t="s">
        <v>12</v>
      </c>
      <c r="I20" s="5"/>
      <c r="J20" s="33"/>
      <c r="K20" s="3"/>
    </row>
    <row r="21" spans="1:16" ht="12.75" customHeight="1">
      <c r="A21" s="4">
        <v>1</v>
      </c>
      <c r="B21" s="3"/>
      <c r="C21" s="36" t="s">
        <v>77</v>
      </c>
      <c r="D21" s="4"/>
      <c r="E21" s="22" t="s">
        <v>78</v>
      </c>
      <c r="F21" s="12"/>
      <c r="G21" s="12" t="s">
        <v>34</v>
      </c>
      <c r="H21" s="12" t="s">
        <v>33</v>
      </c>
      <c r="I21" s="12" t="s">
        <v>17</v>
      </c>
      <c r="J21" s="14"/>
      <c r="K21" s="3"/>
      <c r="N21" s="4"/>
      <c r="P21" s="4"/>
    </row>
    <row r="22" spans="1:16" ht="12.75" customHeight="1">
      <c r="A22" s="5">
        <v>2</v>
      </c>
      <c r="B22" s="5"/>
      <c r="C22" s="36"/>
      <c r="D22" s="5"/>
      <c r="E22" s="13" t="s">
        <v>79</v>
      </c>
      <c r="F22" s="13"/>
      <c r="G22" s="12" t="s">
        <v>15</v>
      </c>
      <c r="H22" s="12" t="s">
        <v>32</v>
      </c>
      <c r="I22" s="12" t="s">
        <v>16</v>
      </c>
      <c r="J22" s="32"/>
      <c r="K22" s="34"/>
      <c r="N22" s="6"/>
      <c r="P22" s="6"/>
    </row>
    <row r="23" spans="1:16" ht="12.75" customHeight="1">
      <c r="A23" s="5">
        <v>3</v>
      </c>
      <c r="B23" s="5"/>
      <c r="C23" s="36"/>
      <c r="E23" s="12" t="s">
        <v>80</v>
      </c>
      <c r="F23" s="12"/>
      <c r="G23" s="12" t="s">
        <v>47</v>
      </c>
      <c r="H23" s="12" t="s">
        <v>46</v>
      </c>
      <c r="I23" s="12" t="s">
        <v>18</v>
      </c>
      <c r="J23" s="14"/>
      <c r="K23" s="12"/>
      <c r="N23" s="4"/>
      <c r="P23" s="4"/>
    </row>
    <row r="24" spans="1:16" ht="12.75" customHeight="1">
      <c r="A24" s="5">
        <v>4</v>
      </c>
      <c r="B24" s="5"/>
      <c r="C24" s="36" t="s">
        <v>91</v>
      </c>
      <c r="D24" s="5"/>
      <c r="E24" s="22" t="s">
        <v>81</v>
      </c>
      <c r="F24" s="22"/>
      <c r="G24" s="12" t="s">
        <v>30</v>
      </c>
      <c r="H24" s="12" t="s">
        <v>31</v>
      </c>
      <c r="I24" s="12" t="s">
        <v>19</v>
      </c>
      <c r="J24" s="32"/>
      <c r="K24" s="34"/>
      <c r="N24" s="7"/>
      <c r="P24" s="7"/>
    </row>
    <row r="25" spans="1:16" ht="12.75" customHeight="1">
      <c r="A25" s="5">
        <v>5</v>
      </c>
      <c r="B25" s="5"/>
      <c r="C25" s="36"/>
      <c r="D25" s="5"/>
      <c r="E25" s="13" t="s">
        <v>82</v>
      </c>
      <c r="F25" s="13"/>
      <c r="G25" s="12" t="s">
        <v>44</v>
      </c>
      <c r="H25" s="12" t="s">
        <v>45</v>
      </c>
      <c r="I25" s="12" t="s">
        <v>14</v>
      </c>
      <c r="J25" s="32"/>
      <c r="K25" s="34"/>
      <c r="N25" s="6"/>
      <c r="P25" s="6"/>
    </row>
    <row r="26" spans="1:16" ht="12.75" customHeight="1">
      <c r="A26" s="5">
        <v>6</v>
      </c>
      <c r="B26" s="5"/>
      <c r="C26" s="36"/>
      <c r="D26" s="5"/>
      <c r="E26" s="12" t="s">
        <v>83</v>
      </c>
      <c r="F26" s="22"/>
      <c r="G26" s="8" t="s">
        <v>0</v>
      </c>
      <c r="J26" s="32"/>
      <c r="K26" s="34"/>
      <c r="N26" s="7"/>
      <c r="P26" s="7"/>
    </row>
    <row r="27" spans="1:16" ht="12.75" customHeight="1">
      <c r="A27" s="5">
        <v>7</v>
      </c>
      <c r="B27" s="5"/>
      <c r="C27" s="36"/>
      <c r="D27" s="5"/>
      <c r="E27" s="12" t="s">
        <v>84</v>
      </c>
      <c r="F27" s="12"/>
      <c r="G27" s="12" t="s">
        <v>43</v>
      </c>
      <c r="H27" s="12" t="s">
        <v>42</v>
      </c>
      <c r="I27" s="12" t="s">
        <v>23</v>
      </c>
      <c r="J27" s="14"/>
      <c r="K27" s="12"/>
      <c r="N27" s="4"/>
      <c r="P27" s="4"/>
    </row>
    <row r="28" spans="1:16" ht="12.75" customHeight="1">
      <c r="A28" s="5">
        <v>8</v>
      </c>
      <c r="B28" s="5"/>
      <c r="C28" s="36" t="s">
        <v>93</v>
      </c>
      <c r="D28" s="5"/>
      <c r="E28" s="22" t="s">
        <v>85</v>
      </c>
      <c r="F28" s="22"/>
      <c r="G28" s="12" t="s">
        <v>21</v>
      </c>
      <c r="H28" s="12" t="s">
        <v>41</v>
      </c>
      <c r="I28" s="12" t="s">
        <v>22</v>
      </c>
      <c r="J28" s="14"/>
      <c r="K28" s="12"/>
      <c r="N28" s="7"/>
      <c r="P28" s="7"/>
    </row>
    <row r="29" spans="1:16" ht="12.75" customHeight="1">
      <c r="A29" s="5">
        <v>9</v>
      </c>
      <c r="B29" s="5"/>
      <c r="C29" s="36" t="s">
        <v>92</v>
      </c>
      <c r="D29" s="5"/>
      <c r="E29" s="13" t="s">
        <v>60</v>
      </c>
      <c r="F29" s="13"/>
      <c r="G29" s="12" t="s">
        <v>38</v>
      </c>
      <c r="H29" s="12" t="s">
        <v>37</v>
      </c>
      <c r="I29" s="12" t="s">
        <v>24</v>
      </c>
      <c r="J29" s="14"/>
      <c r="K29" s="12"/>
      <c r="N29" s="6"/>
      <c r="P29" s="6"/>
    </row>
    <row r="30" spans="1:16" ht="12.75" customHeight="1">
      <c r="A30" s="5">
        <v>10</v>
      </c>
      <c r="B30" s="5"/>
      <c r="C30" s="36"/>
      <c r="D30" s="5"/>
      <c r="E30" s="12" t="s">
        <v>61</v>
      </c>
      <c r="F30" s="22"/>
      <c r="G30" s="12" t="s">
        <v>39</v>
      </c>
      <c r="H30" s="12" t="s">
        <v>40</v>
      </c>
      <c r="I30" s="12" t="s">
        <v>13</v>
      </c>
      <c r="J30" s="31"/>
      <c r="K30" s="16"/>
      <c r="N30" s="7"/>
      <c r="P30" s="7"/>
    </row>
    <row r="31" spans="1:16" ht="12.75" customHeight="1">
      <c r="A31" s="5">
        <v>11</v>
      </c>
      <c r="B31" s="5"/>
      <c r="C31" s="36"/>
      <c r="D31" s="5"/>
      <c r="E31" s="13" t="s">
        <v>86</v>
      </c>
      <c r="F31" s="22"/>
      <c r="G31" s="12" t="s">
        <v>35</v>
      </c>
      <c r="H31" s="12" t="s">
        <v>36</v>
      </c>
      <c r="I31" s="12" t="s">
        <v>20</v>
      </c>
      <c r="J31" s="2"/>
      <c r="K31" s="16"/>
      <c r="N31" s="7"/>
      <c r="P31" s="7"/>
    </row>
    <row r="32" spans="1:16" ht="12.75" customHeight="1">
      <c r="A32" s="5">
        <v>12</v>
      </c>
      <c r="B32" s="5"/>
      <c r="C32" s="36"/>
      <c r="D32" s="5"/>
      <c r="E32" s="22" t="s">
        <v>87</v>
      </c>
      <c r="F32" s="22"/>
      <c r="G32" s="8" t="s">
        <v>25</v>
      </c>
      <c r="H32" s="2"/>
      <c r="I32" s="2"/>
      <c r="J32" s="2"/>
      <c r="K32" s="2"/>
      <c r="N32" s="7"/>
      <c r="P32" s="7"/>
    </row>
    <row r="33" spans="1:16" ht="12.75" customHeight="1">
      <c r="A33" s="5">
        <v>13</v>
      </c>
      <c r="B33" s="5"/>
      <c r="C33" s="36" t="s">
        <v>94</v>
      </c>
      <c r="D33" s="5"/>
      <c r="E33" s="22" t="s">
        <v>88</v>
      </c>
      <c r="F33" s="22"/>
      <c r="G33" s="8" t="s">
        <v>48</v>
      </c>
      <c r="H33" s="2"/>
      <c r="I33" s="2"/>
      <c r="J33" s="2"/>
      <c r="K33" s="2"/>
      <c r="N33" s="7"/>
      <c r="P33" s="7"/>
    </row>
    <row r="34" spans="1:9" ht="12.75" customHeight="1">
      <c r="A34" s="5">
        <v>14</v>
      </c>
      <c r="B34" s="5"/>
      <c r="C34" s="36"/>
      <c r="D34" s="5"/>
      <c r="E34" s="22" t="s">
        <v>89</v>
      </c>
      <c r="F34" s="5"/>
      <c r="G34" s="8" t="s">
        <v>49</v>
      </c>
      <c r="H34" s="2"/>
      <c r="I34" s="2"/>
    </row>
    <row r="35" spans="1:7" ht="12.75" customHeight="1">
      <c r="A35" s="5"/>
      <c r="B35" s="5"/>
      <c r="C35" s="5"/>
      <c r="D35" s="5"/>
      <c r="E35" s="22" t="s">
        <v>90</v>
      </c>
      <c r="F35" s="5"/>
      <c r="G35" s="8" t="s">
        <v>28</v>
      </c>
    </row>
    <row r="36" spans="1:7" ht="12.75" customHeight="1">
      <c r="A36" s="5"/>
      <c r="B36" s="5"/>
      <c r="C36" s="12"/>
      <c r="D36" s="5"/>
      <c r="E36" s="22"/>
      <c r="F36" s="5"/>
      <c r="G36" s="8"/>
    </row>
    <row r="37" spans="1:5" ht="12.75" customHeight="1">
      <c r="A37" s="10" t="s">
        <v>50</v>
      </c>
      <c r="E37" s="9"/>
    </row>
    <row r="38" spans="1:5" ht="12.75" customHeight="1">
      <c r="A38" s="10"/>
      <c r="E38" s="9"/>
    </row>
    <row r="39" spans="1:11" ht="12.75" customHeight="1">
      <c r="A39" s="166" t="s">
        <v>99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  <row r="40" spans="1:5" ht="12.75" customHeight="1">
      <c r="A40" s="10"/>
      <c r="E40" s="9"/>
    </row>
    <row r="41" spans="1:10" ht="12.75" customHeight="1">
      <c r="A41" s="38" t="s">
        <v>97</v>
      </c>
      <c r="B41" s="167">
        <v>42217</v>
      </c>
      <c r="C41" s="168"/>
      <c r="D41" s="168"/>
      <c r="E41" s="168"/>
      <c r="F41" s="168"/>
      <c r="G41" s="20"/>
      <c r="H41" s="23">
        <v>0.4166666666666667</v>
      </c>
      <c r="I41" s="2"/>
      <c r="J41" s="2" t="s">
        <v>76</v>
      </c>
    </row>
    <row r="42" spans="2:10" ht="12.75" customHeight="1">
      <c r="B42" s="167"/>
      <c r="C42" s="168"/>
      <c r="D42" s="168"/>
      <c r="E42" s="168"/>
      <c r="F42" s="168"/>
      <c r="G42" s="24"/>
      <c r="H42" s="2"/>
      <c r="I42" s="2"/>
      <c r="J42" s="2"/>
    </row>
    <row r="43" spans="1:11" ht="12.75" customHeight="1">
      <c r="A43" s="166" t="s">
        <v>115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</row>
    <row r="44" spans="2:10" ht="12.75" customHeight="1">
      <c r="B44" s="2"/>
      <c r="C44" s="2"/>
      <c r="D44" s="2"/>
      <c r="E44" s="2"/>
      <c r="F44" s="2"/>
      <c r="G44" s="22"/>
      <c r="H44" s="22"/>
      <c r="I44" s="22"/>
      <c r="J44" s="2"/>
    </row>
    <row r="45" spans="2:10" ht="12.75" customHeight="1">
      <c r="B45" s="167">
        <v>42231</v>
      </c>
      <c r="C45" s="168"/>
      <c r="D45" s="168"/>
      <c r="E45" s="168"/>
      <c r="F45" s="168"/>
      <c r="G45" s="20"/>
      <c r="H45" s="23">
        <v>0.4166666666666667</v>
      </c>
      <c r="I45" s="2"/>
      <c r="J45" s="2" t="s">
        <v>53</v>
      </c>
    </row>
    <row r="46" spans="2:10" ht="12.75" customHeight="1">
      <c r="B46" s="167"/>
      <c r="C46" s="168"/>
      <c r="D46" s="168"/>
      <c r="E46" s="168"/>
      <c r="F46" s="168"/>
      <c r="G46" s="24"/>
      <c r="H46" s="2"/>
      <c r="I46" s="2"/>
      <c r="J46" s="2"/>
    </row>
    <row r="47" spans="2:10" ht="12.75" customHeight="1">
      <c r="B47" s="167">
        <v>42232</v>
      </c>
      <c r="C47" s="168"/>
      <c r="D47" s="168"/>
      <c r="E47" s="168"/>
      <c r="F47" s="168"/>
      <c r="G47" s="25"/>
      <c r="H47" s="23">
        <v>0.4166666666666667</v>
      </c>
      <c r="I47" s="2"/>
      <c r="J47" s="2" t="s">
        <v>51</v>
      </c>
    </row>
    <row r="48" spans="2:10" ht="12.75" customHeight="1">
      <c r="B48" s="63"/>
      <c r="C48" s="64"/>
      <c r="D48" s="64"/>
      <c r="E48" s="64"/>
      <c r="F48" s="64"/>
      <c r="G48" s="25"/>
      <c r="H48" s="27">
        <v>0.625</v>
      </c>
      <c r="I48" s="2"/>
      <c r="J48" s="2" t="s">
        <v>52</v>
      </c>
    </row>
    <row r="49" spans="2:10" ht="12.75" customHeight="1">
      <c r="B49" s="63"/>
      <c r="C49" s="64"/>
      <c r="D49" s="64"/>
      <c r="E49" s="64"/>
      <c r="F49" s="64"/>
      <c r="G49" s="25"/>
      <c r="H49" s="23"/>
      <c r="I49" s="2"/>
      <c r="J49" s="2"/>
    </row>
    <row r="50" spans="1:11" ht="12.75" customHeight="1">
      <c r="A50" s="166" t="s">
        <v>98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</row>
    <row r="52" spans="1:10" ht="12.75" customHeight="1">
      <c r="A52" s="2" t="s">
        <v>54</v>
      </c>
      <c r="B52" s="2"/>
      <c r="C52" s="2"/>
      <c r="D52" s="2"/>
      <c r="E52" s="2"/>
      <c r="F52" s="2"/>
      <c r="J52" s="2"/>
    </row>
    <row r="53" spans="1:10" ht="12.75" customHeight="1">
      <c r="A53" s="2" t="s">
        <v>9</v>
      </c>
      <c r="B53" s="2"/>
      <c r="C53" s="3" t="s">
        <v>10</v>
      </c>
      <c r="D53" s="3"/>
      <c r="E53" s="3" t="s">
        <v>11</v>
      </c>
      <c r="F53" s="10"/>
      <c r="G53" s="2"/>
      <c r="H53" s="2"/>
      <c r="I53" s="2"/>
      <c r="J53" s="3"/>
    </row>
    <row r="54" spans="1:11" ht="12.75" customHeight="1">
      <c r="A54" s="4">
        <v>1</v>
      </c>
      <c r="B54" s="3"/>
      <c r="C54" s="36" t="s">
        <v>77</v>
      </c>
      <c r="D54" s="4"/>
      <c r="E54" s="22" t="s">
        <v>78</v>
      </c>
      <c r="F54" s="12"/>
      <c r="G54" s="12" t="s">
        <v>13</v>
      </c>
      <c r="H54" s="12" t="s">
        <v>14</v>
      </c>
      <c r="I54" s="3"/>
      <c r="J54" s="12"/>
      <c r="K54" s="11"/>
    </row>
    <row r="55" spans="1:11" ht="12.75" customHeight="1">
      <c r="A55" s="5">
        <v>2</v>
      </c>
      <c r="B55" s="5"/>
      <c r="C55" s="36"/>
      <c r="D55" s="5"/>
      <c r="E55" s="13" t="s">
        <v>79</v>
      </c>
      <c r="F55" s="12"/>
      <c r="G55" s="12" t="s">
        <v>15</v>
      </c>
      <c r="H55" s="12" t="s">
        <v>16</v>
      </c>
      <c r="I55" s="12"/>
      <c r="J55" s="12"/>
      <c r="K55" s="11"/>
    </row>
    <row r="56" spans="1:11" ht="12.75" customHeight="1">
      <c r="A56" s="5">
        <v>3</v>
      </c>
      <c r="B56" s="5"/>
      <c r="C56" s="36"/>
      <c r="E56" s="12" t="s">
        <v>80</v>
      </c>
      <c r="F56" s="12"/>
      <c r="G56" s="12" t="s">
        <v>17</v>
      </c>
      <c r="H56" s="12" t="s">
        <v>18</v>
      </c>
      <c r="I56" s="12"/>
      <c r="J56" s="12"/>
      <c r="K56" s="11"/>
    </row>
    <row r="57" spans="1:11" ht="12.75" customHeight="1">
      <c r="A57" s="5">
        <v>4</v>
      </c>
      <c r="B57" s="5"/>
      <c r="C57" s="36" t="s">
        <v>91</v>
      </c>
      <c r="D57" s="5"/>
      <c r="E57" s="22" t="s">
        <v>81</v>
      </c>
      <c r="F57" s="12"/>
      <c r="G57" s="12" t="s">
        <v>19</v>
      </c>
      <c r="H57" s="12" t="s">
        <v>20</v>
      </c>
      <c r="I57" s="12"/>
      <c r="J57" s="12"/>
      <c r="K57" s="11"/>
    </row>
    <row r="58" spans="1:11" ht="12.75" customHeight="1">
      <c r="A58" s="5">
        <v>5</v>
      </c>
      <c r="B58" s="5"/>
      <c r="C58" s="36"/>
      <c r="D58" s="5"/>
      <c r="E58" s="13" t="s">
        <v>82</v>
      </c>
      <c r="F58" s="12"/>
      <c r="G58" s="12" t="s">
        <v>21</v>
      </c>
      <c r="H58" s="12" t="s">
        <v>22</v>
      </c>
      <c r="I58" s="8"/>
      <c r="J58" s="12"/>
      <c r="K58" s="11"/>
    </row>
    <row r="59" spans="1:11" ht="12.75" customHeight="1">
      <c r="A59" s="5">
        <v>6</v>
      </c>
      <c r="B59" s="5"/>
      <c r="C59" s="36"/>
      <c r="D59" s="5"/>
      <c r="E59" s="12" t="s">
        <v>83</v>
      </c>
      <c r="F59" s="12"/>
      <c r="G59" s="12" t="s">
        <v>19</v>
      </c>
      <c r="H59" s="12" t="s">
        <v>20</v>
      </c>
      <c r="I59" s="2"/>
      <c r="J59" s="12"/>
      <c r="K59" s="11"/>
    </row>
    <row r="60" spans="1:11" ht="12.75" customHeight="1">
      <c r="A60" s="5">
        <v>7</v>
      </c>
      <c r="B60" s="5"/>
      <c r="C60" s="36"/>
      <c r="D60" s="5"/>
      <c r="E60" s="12" t="s">
        <v>84</v>
      </c>
      <c r="F60" s="12"/>
      <c r="G60" s="12" t="s">
        <v>23</v>
      </c>
      <c r="H60" s="12" t="s">
        <v>24</v>
      </c>
      <c r="I60" s="12"/>
      <c r="J60" s="12"/>
      <c r="K60" s="11"/>
    </row>
    <row r="61" spans="1:11" ht="12.75" customHeight="1">
      <c r="A61" s="5">
        <v>8</v>
      </c>
      <c r="B61" s="5"/>
      <c r="C61" s="36" t="s">
        <v>93</v>
      </c>
      <c r="D61" s="5"/>
      <c r="E61" s="22" t="s">
        <v>85</v>
      </c>
      <c r="F61" s="12"/>
      <c r="G61" s="12" t="s">
        <v>13</v>
      </c>
      <c r="H61" s="12" t="s">
        <v>14</v>
      </c>
      <c r="I61" s="12"/>
      <c r="J61" s="12"/>
      <c r="K61" s="11"/>
    </row>
    <row r="62" spans="1:11" ht="12.75" customHeight="1">
      <c r="A62" s="5">
        <v>9</v>
      </c>
      <c r="B62" s="5"/>
      <c r="C62" s="36" t="s">
        <v>92</v>
      </c>
      <c r="D62" s="5"/>
      <c r="E62" s="13" t="s">
        <v>60</v>
      </c>
      <c r="F62" s="12"/>
      <c r="G62" s="12" t="s">
        <v>15</v>
      </c>
      <c r="H62" s="12" t="s">
        <v>16</v>
      </c>
      <c r="I62" s="12"/>
      <c r="J62" s="12"/>
      <c r="K62" s="11"/>
    </row>
    <row r="63" spans="1:11" ht="12.75" customHeight="1">
      <c r="A63" s="5">
        <v>10</v>
      </c>
      <c r="B63" s="5"/>
      <c r="C63" s="36"/>
      <c r="D63" s="5"/>
      <c r="E63" s="12" t="s">
        <v>61</v>
      </c>
      <c r="F63" s="12"/>
      <c r="G63" s="12" t="s">
        <v>17</v>
      </c>
      <c r="H63" s="12" t="s">
        <v>18</v>
      </c>
      <c r="I63" s="8"/>
      <c r="J63" s="12"/>
      <c r="K63" s="11"/>
    </row>
    <row r="64" spans="1:11" ht="12.75" customHeight="1">
      <c r="A64" s="5">
        <v>11</v>
      </c>
      <c r="B64" s="5"/>
      <c r="C64" s="36"/>
      <c r="D64" s="5"/>
      <c r="E64" s="13" t="s">
        <v>86</v>
      </c>
      <c r="F64" s="12"/>
      <c r="G64" s="12" t="s">
        <v>23</v>
      </c>
      <c r="H64" s="12" t="s">
        <v>24</v>
      </c>
      <c r="I64" s="12"/>
      <c r="J64" s="12"/>
      <c r="K64" s="5"/>
    </row>
    <row r="65" spans="1:11" ht="12.75" customHeight="1">
      <c r="A65" s="5">
        <v>12</v>
      </c>
      <c r="B65" s="5"/>
      <c r="C65" s="36"/>
      <c r="D65" s="5"/>
      <c r="E65" s="22" t="s">
        <v>87</v>
      </c>
      <c r="F65" s="12"/>
      <c r="G65" s="12" t="s">
        <v>21</v>
      </c>
      <c r="H65" s="12" t="s">
        <v>22</v>
      </c>
      <c r="I65" s="12"/>
      <c r="J65" s="12"/>
      <c r="K65" s="5"/>
    </row>
    <row r="66" spans="1:11" ht="12.75" customHeight="1">
      <c r="A66" s="5">
        <v>13</v>
      </c>
      <c r="B66" s="5"/>
      <c r="C66" s="36" t="s">
        <v>94</v>
      </c>
      <c r="D66" s="5"/>
      <c r="E66" s="22" t="s">
        <v>88</v>
      </c>
      <c r="F66" s="12"/>
      <c r="G66" s="8" t="s">
        <v>0</v>
      </c>
      <c r="I66" s="12"/>
      <c r="J66" s="12"/>
      <c r="K66" s="5"/>
    </row>
    <row r="67" spans="1:11" ht="12.75" customHeight="1">
      <c r="A67" s="5">
        <v>14</v>
      </c>
      <c r="B67" s="5"/>
      <c r="C67" s="36"/>
      <c r="D67" s="5"/>
      <c r="E67" s="22" t="s">
        <v>89</v>
      </c>
      <c r="F67" s="5"/>
      <c r="G67" s="8" t="s">
        <v>55</v>
      </c>
      <c r="I67" s="5"/>
      <c r="J67" s="5"/>
      <c r="K67" s="5"/>
    </row>
    <row r="68" spans="1:18" ht="12.75" customHeight="1">
      <c r="A68" s="5"/>
      <c r="B68" s="5"/>
      <c r="C68" s="5"/>
      <c r="D68" s="5"/>
      <c r="E68" s="22" t="s">
        <v>90</v>
      </c>
      <c r="F68" s="5"/>
      <c r="G68" s="8" t="s">
        <v>28</v>
      </c>
      <c r="H68" s="12"/>
      <c r="I68" s="5"/>
      <c r="J68" s="5"/>
      <c r="K68" s="5"/>
      <c r="M68" s="11"/>
      <c r="N68" s="11"/>
      <c r="O68" s="11"/>
      <c r="P68" s="11"/>
      <c r="Q68" s="11"/>
      <c r="R68" s="11"/>
    </row>
    <row r="69" spans="1:11" ht="12.75" customHeight="1">
      <c r="A69" s="5"/>
      <c r="B69" s="5"/>
      <c r="C69" s="5"/>
      <c r="D69" s="5"/>
      <c r="E69" s="7"/>
      <c r="F69" s="5"/>
      <c r="G69" s="8"/>
      <c r="H69" s="12"/>
      <c r="I69" s="5"/>
      <c r="J69" s="5"/>
      <c r="K69" s="18"/>
    </row>
    <row r="70" spans="1:11" ht="12.75" customHeight="1">
      <c r="A70" s="2" t="s">
        <v>111</v>
      </c>
      <c r="B70" s="5"/>
      <c r="C70" s="5"/>
      <c r="D70" s="5"/>
      <c r="E70" s="21"/>
      <c r="F70" s="5"/>
      <c r="H70" s="5"/>
      <c r="I70" s="5"/>
      <c r="J70" s="5"/>
      <c r="K70" s="18"/>
    </row>
    <row r="71" spans="1:11" ht="12.75" customHeight="1">
      <c r="A71" s="3" t="s">
        <v>9</v>
      </c>
      <c r="B71" s="3"/>
      <c r="C71" s="3" t="s">
        <v>10</v>
      </c>
      <c r="D71" s="3"/>
      <c r="E71" s="3" t="s">
        <v>11</v>
      </c>
      <c r="F71" s="5"/>
      <c r="G71" s="5"/>
      <c r="H71" s="3" t="s">
        <v>12</v>
      </c>
      <c r="I71" s="5"/>
      <c r="J71" s="33"/>
      <c r="K71" s="3" t="s">
        <v>112</v>
      </c>
    </row>
    <row r="72" spans="1:16" ht="12.75" customHeight="1">
      <c r="A72" s="4">
        <v>1</v>
      </c>
      <c r="B72" s="3"/>
      <c r="C72" s="36" t="s">
        <v>77</v>
      </c>
      <c r="D72" s="4"/>
      <c r="E72" s="22" t="s">
        <v>78</v>
      </c>
      <c r="F72" s="12"/>
      <c r="G72" s="12" t="s">
        <v>22</v>
      </c>
      <c r="H72" s="12" t="s">
        <v>15</v>
      </c>
      <c r="I72" s="12" t="s">
        <v>32</v>
      </c>
      <c r="J72" s="12"/>
      <c r="K72" s="12">
        <v>7</v>
      </c>
      <c r="N72" s="4"/>
      <c r="P72" s="4"/>
    </row>
    <row r="73" spans="1:16" ht="12.75" customHeight="1">
      <c r="A73" s="5">
        <v>2</v>
      </c>
      <c r="B73" s="5"/>
      <c r="C73" s="36"/>
      <c r="D73" s="5"/>
      <c r="E73" s="13" t="s">
        <v>79</v>
      </c>
      <c r="F73" s="13"/>
      <c r="G73" s="12" t="s">
        <v>30</v>
      </c>
      <c r="H73" s="12"/>
      <c r="I73" s="12" t="s">
        <v>37</v>
      </c>
      <c r="J73" s="12" t="s">
        <v>101</v>
      </c>
      <c r="K73" s="12">
        <v>4</v>
      </c>
      <c r="N73" s="6"/>
      <c r="P73" s="6"/>
    </row>
    <row r="74" spans="1:16" ht="12.75" customHeight="1">
      <c r="A74" s="5">
        <v>3</v>
      </c>
      <c r="B74" s="5"/>
      <c r="C74" s="36"/>
      <c r="E74" s="12" t="s">
        <v>80</v>
      </c>
      <c r="F74" s="12"/>
      <c r="G74" s="12"/>
      <c r="H74" s="12" t="s">
        <v>40</v>
      </c>
      <c r="I74" s="12" t="s">
        <v>43</v>
      </c>
      <c r="J74" s="12" t="s">
        <v>105</v>
      </c>
      <c r="K74" s="12">
        <v>2</v>
      </c>
      <c r="N74" s="4"/>
      <c r="P74" s="4"/>
    </row>
    <row r="75" spans="1:16" ht="12.75" customHeight="1">
      <c r="A75" s="5">
        <v>4</v>
      </c>
      <c r="B75" s="5"/>
      <c r="C75" s="36" t="s">
        <v>91</v>
      </c>
      <c r="D75" s="5"/>
      <c r="E75" s="22" t="s">
        <v>81</v>
      </c>
      <c r="F75" s="22"/>
      <c r="G75" s="12" t="s">
        <v>42</v>
      </c>
      <c r="H75" s="12" t="s">
        <v>38</v>
      </c>
      <c r="I75" s="12"/>
      <c r="J75" s="12" t="s">
        <v>103</v>
      </c>
      <c r="K75" s="12">
        <v>1</v>
      </c>
      <c r="N75" s="7"/>
      <c r="P75" s="7"/>
    </row>
    <row r="76" spans="1:16" ht="12.75" customHeight="1">
      <c r="A76" s="5">
        <v>5</v>
      </c>
      <c r="B76" s="5"/>
      <c r="C76" s="36"/>
      <c r="D76" s="5"/>
      <c r="E76" s="13" t="s">
        <v>82</v>
      </c>
      <c r="F76" s="13"/>
      <c r="G76" s="12" t="s">
        <v>106</v>
      </c>
      <c r="H76" s="12" t="s">
        <v>14</v>
      </c>
      <c r="I76" s="12" t="s">
        <v>104</v>
      </c>
      <c r="J76" s="12"/>
      <c r="K76" s="12">
        <v>5</v>
      </c>
      <c r="N76" s="6"/>
      <c r="P76" s="6"/>
    </row>
    <row r="77" spans="1:16" ht="12.75" customHeight="1">
      <c r="A77" s="5">
        <v>6</v>
      </c>
      <c r="B77" s="5"/>
      <c r="C77" s="36"/>
      <c r="D77" s="5"/>
      <c r="E77" s="12" t="s">
        <v>83</v>
      </c>
      <c r="F77" s="22"/>
      <c r="G77" s="8" t="s">
        <v>0</v>
      </c>
      <c r="N77" s="7"/>
      <c r="P77" s="7"/>
    </row>
    <row r="78" spans="1:16" ht="12.75" customHeight="1">
      <c r="A78" s="5">
        <v>7</v>
      </c>
      <c r="B78" s="5"/>
      <c r="C78" s="36"/>
      <c r="D78" s="5"/>
      <c r="E78" s="12" t="s">
        <v>84</v>
      </c>
      <c r="F78" s="12"/>
      <c r="G78" s="12" t="s">
        <v>16</v>
      </c>
      <c r="H78" s="12" t="s">
        <v>21</v>
      </c>
      <c r="I78" s="12" t="s">
        <v>41</v>
      </c>
      <c r="J78" s="12"/>
      <c r="K78" s="12">
        <v>7</v>
      </c>
      <c r="N78" s="4"/>
      <c r="P78" s="4"/>
    </row>
    <row r="79" spans="1:16" ht="12.75" customHeight="1">
      <c r="A79" s="5">
        <v>8</v>
      </c>
      <c r="B79" s="5"/>
      <c r="C79" s="36" t="s">
        <v>93</v>
      </c>
      <c r="D79" s="5"/>
      <c r="E79" s="22" t="s">
        <v>85</v>
      </c>
      <c r="F79" s="22"/>
      <c r="G79" s="12" t="s">
        <v>17</v>
      </c>
      <c r="H79" s="12" t="s">
        <v>18</v>
      </c>
      <c r="I79" s="12"/>
      <c r="J79" s="12" t="s">
        <v>100</v>
      </c>
      <c r="K79" s="12">
        <v>5</v>
      </c>
      <c r="N79" s="7"/>
      <c r="P79" s="7"/>
    </row>
    <row r="80" spans="1:16" ht="12.75" customHeight="1">
      <c r="A80" s="5">
        <v>9</v>
      </c>
      <c r="B80" s="5"/>
      <c r="C80" s="36" t="s">
        <v>92</v>
      </c>
      <c r="D80" s="5"/>
      <c r="E80" s="13" t="s">
        <v>60</v>
      </c>
      <c r="F80" s="13"/>
      <c r="G80" s="12" t="s">
        <v>102</v>
      </c>
      <c r="H80" s="12"/>
      <c r="I80" s="12" t="s">
        <v>47</v>
      </c>
      <c r="J80" s="12"/>
      <c r="K80" s="12" t="s">
        <v>109</v>
      </c>
      <c r="N80" s="6"/>
      <c r="P80" s="6"/>
    </row>
    <row r="81" spans="1:16" ht="12.75" customHeight="1">
      <c r="A81" s="5">
        <v>10</v>
      </c>
      <c r="B81" s="5"/>
      <c r="C81" s="36"/>
      <c r="D81" s="5"/>
      <c r="E81" s="12" t="s">
        <v>61</v>
      </c>
      <c r="F81" s="22"/>
      <c r="G81" s="12" t="s">
        <v>44</v>
      </c>
      <c r="H81" s="12" t="s">
        <v>107</v>
      </c>
      <c r="I81" s="12" t="s">
        <v>33</v>
      </c>
      <c r="J81" s="12"/>
      <c r="K81" s="12">
        <v>3</v>
      </c>
      <c r="N81" s="7"/>
      <c r="P81" s="7"/>
    </row>
    <row r="82" spans="1:16" ht="12.75" customHeight="1">
      <c r="A82" s="5">
        <v>11</v>
      </c>
      <c r="B82" s="5"/>
      <c r="C82" s="36"/>
      <c r="D82" s="5"/>
      <c r="E82" s="13" t="s">
        <v>86</v>
      </c>
      <c r="F82" s="22"/>
      <c r="G82" s="12"/>
      <c r="H82" s="12" t="s">
        <v>19</v>
      </c>
      <c r="I82" s="12" t="s">
        <v>108</v>
      </c>
      <c r="J82" s="12"/>
      <c r="K82" s="12" t="s">
        <v>110</v>
      </c>
      <c r="N82" s="7"/>
      <c r="P82" s="7"/>
    </row>
    <row r="83" spans="1:16" ht="12.75" customHeight="1">
      <c r="A83" s="5">
        <v>12</v>
      </c>
      <c r="B83" s="5"/>
      <c r="C83" s="36"/>
      <c r="D83" s="5"/>
      <c r="E83" s="22" t="s">
        <v>87</v>
      </c>
      <c r="F83" s="22"/>
      <c r="G83" s="8" t="s">
        <v>113</v>
      </c>
      <c r="H83" s="2"/>
      <c r="I83" s="2"/>
      <c r="J83" s="2"/>
      <c r="K83" s="2"/>
      <c r="N83" s="7"/>
      <c r="P83" s="7"/>
    </row>
    <row r="84" spans="1:16" ht="12.75" customHeight="1">
      <c r="A84" s="5">
        <v>13</v>
      </c>
      <c r="B84" s="5"/>
      <c r="C84" s="36" t="s">
        <v>94</v>
      </c>
      <c r="D84" s="5"/>
      <c r="E84" s="22" t="s">
        <v>88</v>
      </c>
      <c r="F84" s="22"/>
      <c r="G84" s="8" t="s">
        <v>114</v>
      </c>
      <c r="H84" s="2"/>
      <c r="I84" s="2"/>
      <c r="J84" s="2"/>
      <c r="K84" s="2"/>
      <c r="N84" s="7"/>
      <c r="P84" s="7"/>
    </row>
    <row r="85" spans="1:9" ht="12.75" customHeight="1">
      <c r="A85" s="5">
        <v>14</v>
      </c>
      <c r="B85" s="5"/>
      <c r="C85" s="36"/>
      <c r="D85" s="5"/>
      <c r="E85" s="22" t="s">
        <v>89</v>
      </c>
      <c r="F85" s="5"/>
      <c r="G85" s="8" t="s">
        <v>49</v>
      </c>
      <c r="H85" s="2"/>
      <c r="I85" s="2"/>
    </row>
    <row r="86" spans="1:7" ht="12.75" customHeight="1">
      <c r="A86" s="5"/>
      <c r="B86" s="5"/>
      <c r="C86" s="5"/>
      <c r="D86" s="5"/>
      <c r="E86" s="22" t="s">
        <v>90</v>
      </c>
      <c r="F86" s="5"/>
      <c r="G86" s="8" t="s">
        <v>28</v>
      </c>
    </row>
    <row r="87" spans="1:7" ht="12.75" customHeight="1">
      <c r="A87" s="5"/>
      <c r="B87" s="5"/>
      <c r="C87" s="12"/>
      <c r="D87" s="5"/>
      <c r="E87" s="22"/>
      <c r="F87" s="5"/>
      <c r="G87" s="8"/>
    </row>
    <row r="88" spans="1:18" ht="12.75" customHeight="1">
      <c r="A88" s="5"/>
      <c r="B88" s="5"/>
      <c r="C88" s="12"/>
      <c r="D88" s="5"/>
      <c r="E88" s="22"/>
      <c r="F88" s="5"/>
      <c r="H88" s="5"/>
      <c r="I88" s="5"/>
      <c r="J88" s="5"/>
      <c r="K88" s="5"/>
      <c r="M88" s="11"/>
      <c r="N88" s="11"/>
      <c r="O88" s="11"/>
      <c r="P88" s="11"/>
      <c r="Q88" s="11"/>
      <c r="R88" s="11"/>
    </row>
    <row r="89" spans="1:5" ht="12.75" customHeight="1">
      <c r="A89" s="10" t="s">
        <v>50</v>
      </c>
      <c r="E89" s="9"/>
    </row>
    <row r="90" spans="1:5" ht="12.75" customHeight="1">
      <c r="A90" s="10"/>
      <c r="E90" s="9"/>
    </row>
    <row r="91" spans="1:11" ht="12.75" customHeight="1">
      <c r="A91" s="166" t="s">
        <v>99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</row>
    <row r="92" spans="1:5" ht="12.75" customHeight="1">
      <c r="A92" s="10"/>
      <c r="E92" s="9"/>
    </row>
    <row r="93" spans="1:10" ht="12.75" customHeight="1">
      <c r="A93" s="38" t="s">
        <v>97</v>
      </c>
      <c r="B93" s="167">
        <v>42218</v>
      </c>
      <c r="C93" s="168"/>
      <c r="D93" s="168"/>
      <c r="E93" s="168"/>
      <c r="F93" s="168"/>
      <c r="G93" s="20"/>
      <c r="H93" s="23">
        <v>0.4166666666666667</v>
      </c>
      <c r="I93" s="2"/>
      <c r="J93" s="2" t="s">
        <v>76</v>
      </c>
    </row>
    <row r="94" spans="2:10" ht="12.75" customHeight="1">
      <c r="B94" s="167"/>
      <c r="C94" s="168"/>
      <c r="D94" s="168"/>
      <c r="E94" s="168"/>
      <c r="F94" s="168"/>
      <c r="G94" s="24"/>
      <c r="H94" s="2"/>
      <c r="I94" s="2"/>
      <c r="J94" s="2"/>
    </row>
    <row r="95" spans="1:11" ht="12.75" customHeight="1">
      <c r="A95" s="166" t="s">
        <v>115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</row>
    <row r="96" spans="2:10" ht="12.75" customHeight="1">
      <c r="B96" s="2"/>
      <c r="C96" s="2"/>
      <c r="D96" s="2"/>
      <c r="E96" s="2"/>
      <c r="F96" s="2"/>
      <c r="G96" s="22"/>
      <c r="H96" s="22"/>
      <c r="I96" s="22"/>
      <c r="J96" s="2"/>
    </row>
    <row r="97" spans="2:10" ht="12.75" customHeight="1">
      <c r="B97" s="167">
        <v>42231</v>
      </c>
      <c r="C97" s="168"/>
      <c r="D97" s="168"/>
      <c r="E97" s="168"/>
      <c r="F97" s="168"/>
      <c r="G97" s="20"/>
      <c r="H97" s="23">
        <v>0.4166666666666667</v>
      </c>
      <c r="I97" s="2"/>
      <c r="J97" s="2" t="s">
        <v>53</v>
      </c>
    </row>
    <row r="98" spans="2:10" ht="12.75" customHeight="1">
      <c r="B98" s="167"/>
      <c r="C98" s="168"/>
      <c r="D98" s="168"/>
      <c r="E98" s="168"/>
      <c r="F98" s="168"/>
      <c r="G98" s="24"/>
      <c r="H98" s="2"/>
      <c r="I98" s="2"/>
      <c r="J98" s="2"/>
    </row>
    <row r="99" spans="2:10" ht="12.75" customHeight="1">
      <c r="B99" s="167">
        <v>42232</v>
      </c>
      <c r="C99" s="168"/>
      <c r="D99" s="168"/>
      <c r="E99" s="168"/>
      <c r="F99" s="168"/>
      <c r="G99" s="25"/>
      <c r="H99" s="23">
        <v>0.4166666666666667</v>
      </c>
      <c r="I99" s="2"/>
      <c r="J99" s="2" t="s">
        <v>51</v>
      </c>
    </row>
    <row r="100" spans="2:10" ht="12.75" customHeight="1">
      <c r="B100" s="63"/>
      <c r="C100" s="64"/>
      <c r="D100" s="64"/>
      <c r="E100" s="64"/>
      <c r="F100" s="64"/>
      <c r="G100" s="25"/>
      <c r="H100" s="27">
        <v>0.625</v>
      </c>
      <c r="I100" s="2"/>
      <c r="J100" s="2" t="s">
        <v>52</v>
      </c>
    </row>
    <row r="101" spans="2:10" ht="12.75" customHeight="1">
      <c r="B101" s="63"/>
      <c r="C101" s="64"/>
      <c r="D101" s="64"/>
      <c r="E101" s="64"/>
      <c r="F101" s="64"/>
      <c r="G101" s="25"/>
      <c r="H101" s="23"/>
      <c r="I101" s="2"/>
      <c r="J101" s="2"/>
    </row>
    <row r="102" spans="1:11" ht="12.75" customHeight="1">
      <c r="A102" s="166" t="s">
        <v>98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</row>
    <row r="103" spans="2:10" ht="12.75" customHeight="1">
      <c r="B103" s="2"/>
      <c r="C103" s="26"/>
      <c r="D103" s="2"/>
      <c r="E103" s="2"/>
      <c r="F103" s="2"/>
      <c r="G103" s="2"/>
      <c r="H103" s="27"/>
      <c r="I103" s="2"/>
      <c r="J103" s="2"/>
    </row>
  </sheetData>
  <sheetProtection/>
  <mergeCells count="16">
    <mergeCell ref="A39:K39"/>
    <mergeCell ref="B41:F41"/>
    <mergeCell ref="B42:F42"/>
    <mergeCell ref="A91:K91"/>
    <mergeCell ref="B93:F93"/>
    <mergeCell ref="B94:F94"/>
    <mergeCell ref="A43:K43"/>
    <mergeCell ref="B45:F45"/>
    <mergeCell ref="B46:F46"/>
    <mergeCell ref="B47:F47"/>
    <mergeCell ref="A95:K95"/>
    <mergeCell ref="B97:F97"/>
    <mergeCell ref="B98:F98"/>
    <mergeCell ref="B99:F99"/>
    <mergeCell ref="A50:K50"/>
    <mergeCell ref="A102:K102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15" zoomScaleSheetLayoutView="115" zoomScalePageLayoutView="0" workbookViewId="0" topLeftCell="A1">
      <selection activeCell="D25" sqref="D25:D29"/>
    </sheetView>
  </sheetViews>
  <sheetFormatPr defaultColWidth="9.00390625" defaultRowHeight="14.25"/>
  <cols>
    <col min="1" max="1" width="50.375" style="0" bestFit="1" customWidth="1"/>
    <col min="2" max="2" width="11.00390625" style="0" bestFit="1" customWidth="1"/>
    <col min="3" max="3" width="10.625" style="0" bestFit="1" customWidth="1"/>
    <col min="4" max="4" width="10.25390625" style="0" bestFit="1" customWidth="1"/>
  </cols>
  <sheetData>
    <row r="1" spans="1:4" ht="15" thickBot="1">
      <c r="A1" s="69" t="s">
        <v>129</v>
      </c>
      <c r="B1" s="70" t="s">
        <v>236</v>
      </c>
      <c r="C1" s="70" t="s">
        <v>237</v>
      </c>
      <c r="D1" s="70" t="s">
        <v>238</v>
      </c>
    </row>
    <row r="2" spans="1:4" ht="15" thickBot="1">
      <c r="A2" s="71" t="s">
        <v>130</v>
      </c>
      <c r="B2" s="66">
        <v>43834</v>
      </c>
      <c r="C2" s="66">
        <v>43952</v>
      </c>
      <c r="D2" s="66">
        <v>44064</v>
      </c>
    </row>
    <row r="3" spans="1:4" ht="15" thickBot="1">
      <c r="A3" s="72" t="s">
        <v>131</v>
      </c>
      <c r="B3" s="66"/>
      <c r="C3" s="66"/>
      <c r="D3" s="73">
        <v>44078</v>
      </c>
    </row>
    <row r="4" spans="1:4" ht="15" thickBot="1">
      <c r="A4" s="72" t="s">
        <v>190</v>
      </c>
      <c r="B4" s="68"/>
      <c r="C4" s="68">
        <v>43960</v>
      </c>
      <c r="D4" s="68"/>
    </row>
    <row r="5" spans="1:4" ht="15" thickBot="1">
      <c r="A5" s="71" t="s">
        <v>132</v>
      </c>
      <c r="B5" s="74"/>
      <c r="C5" s="74"/>
      <c r="D5" s="74"/>
    </row>
    <row r="6" spans="1:4" ht="15" thickBot="1">
      <c r="A6" s="71" t="s">
        <v>133</v>
      </c>
      <c r="B6" s="66">
        <f>B2+3</f>
        <v>43837</v>
      </c>
      <c r="C6" s="66">
        <v>43960</v>
      </c>
      <c r="D6" s="66">
        <v>44068</v>
      </c>
    </row>
    <row r="7" spans="1:4" ht="15" thickBot="1">
      <c r="A7" s="71" t="s">
        <v>134</v>
      </c>
      <c r="B7" s="66">
        <f>+B6</f>
        <v>43837</v>
      </c>
      <c r="C7" s="66">
        <v>43960</v>
      </c>
      <c r="D7" s="66">
        <v>44068</v>
      </c>
    </row>
    <row r="8" spans="1:4" ht="15" thickBot="1">
      <c r="A8" s="75" t="s">
        <v>135</v>
      </c>
      <c r="B8" s="66">
        <f>B7+1</f>
        <v>43838</v>
      </c>
      <c r="C8" s="66">
        <v>43960</v>
      </c>
      <c r="D8" s="66">
        <v>44069</v>
      </c>
    </row>
    <row r="9" spans="1:4" ht="15" thickBot="1">
      <c r="A9" s="71" t="s">
        <v>235</v>
      </c>
      <c r="B9" s="66">
        <f>+B8</f>
        <v>43838</v>
      </c>
      <c r="C9" s="66">
        <v>43960</v>
      </c>
      <c r="D9" s="66">
        <v>44069</v>
      </c>
    </row>
    <row r="10" spans="1:4" ht="15" thickBot="1">
      <c r="A10" s="71" t="s">
        <v>136</v>
      </c>
      <c r="B10" s="66">
        <f>B9+5</f>
        <v>43843</v>
      </c>
      <c r="C10" s="66">
        <v>43962</v>
      </c>
      <c r="D10" s="66">
        <v>44074</v>
      </c>
    </row>
    <row r="11" spans="1:4" ht="15" thickBot="1">
      <c r="A11" s="71" t="s">
        <v>137</v>
      </c>
      <c r="B11" s="66">
        <f>B10+7</f>
        <v>43850</v>
      </c>
      <c r="C11" s="66">
        <f>C10+7</f>
        <v>43969</v>
      </c>
      <c r="D11" s="66">
        <f>D10+7</f>
        <v>44081</v>
      </c>
    </row>
    <row r="12" spans="1:4" ht="15" thickBot="1">
      <c r="A12" s="76" t="s">
        <v>233</v>
      </c>
      <c r="B12" s="67">
        <f>B11</f>
        <v>43850</v>
      </c>
      <c r="C12" s="67">
        <f>C11</f>
        <v>43969</v>
      </c>
      <c r="D12" s="67">
        <f>D11</f>
        <v>44081</v>
      </c>
    </row>
    <row r="13" spans="1:4" ht="15" thickBot="1">
      <c r="A13" s="72" t="s">
        <v>138</v>
      </c>
      <c r="B13" s="68">
        <f>B11+5</f>
        <v>43855</v>
      </c>
      <c r="C13" s="68">
        <f>C11+5</f>
        <v>43974</v>
      </c>
      <c r="D13" s="68">
        <v>44055</v>
      </c>
    </row>
    <row r="14" spans="1:4" ht="15" thickBot="1">
      <c r="A14" s="71" t="s">
        <v>139</v>
      </c>
      <c r="B14" s="66">
        <f>B11+7</f>
        <v>43857</v>
      </c>
      <c r="C14" s="66">
        <f>C11+7</f>
        <v>43976</v>
      </c>
      <c r="D14" s="66">
        <f>D11+7</f>
        <v>44088</v>
      </c>
    </row>
    <row r="15" spans="1:4" ht="15" thickBot="1">
      <c r="A15" s="72" t="s">
        <v>140</v>
      </c>
      <c r="B15" s="68">
        <f>B14+5</f>
        <v>43862</v>
      </c>
      <c r="C15" s="68">
        <f>C14+5</f>
        <v>43981</v>
      </c>
      <c r="D15" s="68">
        <v>44092</v>
      </c>
    </row>
    <row r="16" spans="1:4" ht="15" thickBot="1">
      <c r="A16" s="71" t="s">
        <v>141</v>
      </c>
      <c r="B16" s="66">
        <f>B14+7</f>
        <v>43864</v>
      </c>
      <c r="C16" s="66">
        <f>C14+7</f>
        <v>43983</v>
      </c>
      <c r="D16" s="66">
        <f>D14+7</f>
        <v>44095</v>
      </c>
    </row>
    <row r="17" spans="1:4" ht="15" thickBot="1">
      <c r="A17" s="71" t="s">
        <v>142</v>
      </c>
      <c r="B17" s="66">
        <f>B16+7</f>
        <v>43871</v>
      </c>
      <c r="C17" s="66">
        <f>C16+7</f>
        <v>43990</v>
      </c>
      <c r="D17" s="66">
        <f>D16+7</f>
        <v>44102</v>
      </c>
    </row>
    <row r="18" spans="1:4" ht="15" thickBot="1">
      <c r="A18" s="76" t="s">
        <v>234</v>
      </c>
      <c r="B18" s="67">
        <f>B17</f>
        <v>43871</v>
      </c>
      <c r="C18" s="67">
        <f>C17</f>
        <v>43990</v>
      </c>
      <c r="D18" s="67">
        <f>D17</f>
        <v>44102</v>
      </c>
    </row>
    <row r="19" spans="1:4" ht="15" thickBot="1">
      <c r="A19" s="71" t="s">
        <v>143</v>
      </c>
      <c r="B19" s="66">
        <f>B17+7</f>
        <v>43878</v>
      </c>
      <c r="C19" s="66">
        <f>C17+7</f>
        <v>43997</v>
      </c>
      <c r="D19" s="66">
        <f>D17+7</f>
        <v>44109</v>
      </c>
    </row>
    <row r="20" spans="1:4" ht="15" thickBot="1">
      <c r="A20" s="72" t="s">
        <v>144</v>
      </c>
      <c r="B20" s="68">
        <f>B19+5</f>
        <v>43883</v>
      </c>
      <c r="C20" s="68">
        <f>C19+5</f>
        <v>44002</v>
      </c>
      <c r="D20" s="68">
        <v>43022</v>
      </c>
    </row>
    <row r="21" spans="1:4" ht="15" thickBot="1">
      <c r="A21" s="71" t="s">
        <v>145</v>
      </c>
      <c r="B21" s="66">
        <f>B19+7</f>
        <v>43885</v>
      </c>
      <c r="C21" s="66">
        <f>C19+7</f>
        <v>44004</v>
      </c>
      <c r="D21" s="66">
        <f>D19+7</f>
        <v>44116</v>
      </c>
    </row>
    <row r="22" spans="1:4" ht="15" thickBot="1">
      <c r="A22" s="71" t="s">
        <v>146</v>
      </c>
      <c r="B22" s="66">
        <f aca="true" t="shared" si="0" ref="B22:D25">B21+7</f>
        <v>43892</v>
      </c>
      <c r="C22" s="66">
        <f t="shared" si="0"/>
        <v>44011</v>
      </c>
      <c r="D22" s="66">
        <f t="shared" si="0"/>
        <v>44123</v>
      </c>
    </row>
    <row r="23" spans="1:4" ht="15" thickBot="1">
      <c r="A23" s="71" t="s">
        <v>147</v>
      </c>
      <c r="B23" s="66">
        <f t="shared" si="0"/>
        <v>43899</v>
      </c>
      <c r="C23" s="66">
        <f t="shared" si="0"/>
        <v>44018</v>
      </c>
      <c r="D23" s="66">
        <f t="shared" si="0"/>
        <v>44130</v>
      </c>
    </row>
    <row r="24" spans="1:4" ht="15" thickBot="1">
      <c r="A24" s="71" t="s">
        <v>148</v>
      </c>
      <c r="B24" s="66">
        <f t="shared" si="0"/>
        <v>43906</v>
      </c>
      <c r="C24" s="66">
        <f t="shared" si="0"/>
        <v>44025</v>
      </c>
      <c r="D24" s="66">
        <f t="shared" si="0"/>
        <v>44137</v>
      </c>
    </row>
    <row r="25" spans="1:4" ht="15" thickBot="1">
      <c r="A25" s="71" t="s">
        <v>149</v>
      </c>
      <c r="B25" s="66">
        <f t="shared" si="0"/>
        <v>43913</v>
      </c>
      <c r="C25" s="66">
        <f t="shared" si="0"/>
        <v>44032</v>
      </c>
      <c r="D25" s="66">
        <f t="shared" si="0"/>
        <v>44144</v>
      </c>
    </row>
    <row r="26" spans="1:4" ht="15" thickBot="1">
      <c r="A26" s="71" t="s">
        <v>150</v>
      </c>
      <c r="B26" s="66">
        <f>B25+7</f>
        <v>43920</v>
      </c>
      <c r="C26" s="66">
        <f>C25+7</f>
        <v>44039</v>
      </c>
      <c r="D26" s="66">
        <f>D25+7</f>
        <v>44151</v>
      </c>
    </row>
    <row r="27" spans="1:4" ht="15" thickBot="1">
      <c r="A27" s="71" t="s">
        <v>197</v>
      </c>
      <c r="B27" s="66"/>
      <c r="C27" s="66"/>
      <c r="D27" s="66">
        <f>D26+7</f>
        <v>44158</v>
      </c>
    </row>
    <row r="28" spans="1:4" ht="15" thickBot="1">
      <c r="A28" s="71" t="s">
        <v>151</v>
      </c>
      <c r="B28" s="66">
        <f>B26+7</f>
        <v>43927</v>
      </c>
      <c r="C28" s="66">
        <f>C26+7</f>
        <v>44046</v>
      </c>
      <c r="D28" s="66">
        <f>D27+7</f>
        <v>44165</v>
      </c>
    </row>
    <row r="29" spans="1:4" ht="15" thickBot="1">
      <c r="A29" s="71" t="s">
        <v>152</v>
      </c>
      <c r="B29" s="66">
        <f>B28+7</f>
        <v>43934</v>
      </c>
      <c r="C29" s="66">
        <f>C28+7</f>
        <v>44053</v>
      </c>
      <c r="D29" s="66">
        <f>D28+7</f>
        <v>44172</v>
      </c>
    </row>
    <row r="30" spans="1:4" ht="15" thickBot="1">
      <c r="A30" s="72" t="s">
        <v>239</v>
      </c>
      <c r="B30" s="68">
        <v>43925</v>
      </c>
      <c r="C30" s="68">
        <f>C31-7</f>
        <v>44051</v>
      </c>
      <c r="D30" s="68">
        <f>D31-7</f>
        <v>44170</v>
      </c>
    </row>
    <row r="31" spans="1:4" ht="15" thickBot="1">
      <c r="A31" s="72" t="s">
        <v>28</v>
      </c>
      <c r="B31" s="68">
        <f>B29+5</f>
        <v>43939</v>
      </c>
      <c r="C31" s="68">
        <f>C29+5</f>
        <v>44058</v>
      </c>
      <c r="D31" s="68">
        <f>D29+5</f>
        <v>44177</v>
      </c>
    </row>
    <row r="32" spans="1:4" ht="14.25">
      <c r="A32" s="77" t="s">
        <v>153</v>
      </c>
      <c r="B32" s="78"/>
      <c r="C32" s="78"/>
      <c r="D32" s="78"/>
    </row>
    <row r="33" spans="1:4" ht="15" thickBot="1">
      <c r="A33" s="78"/>
      <c r="B33" s="78"/>
      <c r="C33" s="78"/>
      <c r="D33" s="78"/>
    </row>
    <row r="34" spans="1:4" ht="15" thickBot="1">
      <c r="A34" s="78" t="s">
        <v>154</v>
      </c>
      <c r="B34" s="79">
        <v>43855</v>
      </c>
      <c r="C34" s="80"/>
      <c r="D34" s="80"/>
    </row>
    <row r="35" spans="1:4" ht="15" thickBot="1">
      <c r="A35" s="78" t="s">
        <v>196</v>
      </c>
      <c r="B35" s="81"/>
      <c r="C35" s="66"/>
      <c r="D35" s="66"/>
    </row>
    <row r="36" spans="1:4" ht="15" thickBot="1">
      <c r="A36" s="78"/>
      <c r="B36" s="81"/>
      <c r="C36" s="66"/>
      <c r="D36" s="66"/>
    </row>
    <row r="37" spans="1:3" ht="15" thickBot="1">
      <c r="A37" s="78"/>
      <c r="B37" s="81"/>
      <c r="C37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43"/>
  <sheetViews>
    <sheetView view="pageBreakPreview" zoomScaleNormal="85" zoomScaleSheetLayoutView="100" zoomScalePageLayoutView="70" workbookViewId="0" topLeftCell="A19">
      <selection activeCell="B1" sqref="B1:C1"/>
    </sheetView>
  </sheetViews>
  <sheetFormatPr defaultColWidth="11.375" defaultRowHeight="15" customHeight="1"/>
  <cols>
    <col min="1" max="1" width="4.00390625" style="136" bestFit="1" customWidth="1"/>
    <col min="2" max="3" width="40.625" style="136" customWidth="1"/>
    <col min="4" max="4" width="4.625" style="136" customWidth="1"/>
    <col min="5" max="5" width="37.125" style="83" hidden="1" customWidth="1"/>
    <col min="6" max="16384" width="11.375" style="83" customWidth="1"/>
  </cols>
  <sheetData>
    <row r="1" spans="1:4" s="137" customFormat="1" ht="18">
      <c r="A1" s="136">
        <f>SUM(A2:A43)</f>
        <v>15</v>
      </c>
      <c r="B1" s="169" t="s">
        <v>56</v>
      </c>
      <c r="C1" s="169"/>
      <c r="D1" s="136"/>
    </row>
    <row r="2" spans="2:3" ht="15.75" thickBot="1">
      <c r="B2" s="138"/>
      <c r="C2" s="138"/>
    </row>
    <row r="3" spans="1:3" ht="16.5" thickBot="1">
      <c r="A3" s="136">
        <v>6</v>
      </c>
      <c r="B3" s="170" t="s">
        <v>247</v>
      </c>
      <c r="C3" s="171"/>
    </row>
    <row r="4" spans="2:3" ht="15.75">
      <c r="B4" s="139" t="s">
        <v>248</v>
      </c>
      <c r="C4" s="139" t="s">
        <v>273</v>
      </c>
    </row>
    <row r="5" spans="2:3" ht="15">
      <c r="B5" s="140" t="s">
        <v>211</v>
      </c>
      <c r="C5" s="141" t="s">
        <v>270</v>
      </c>
    </row>
    <row r="6" spans="2:3" ht="15">
      <c r="B6" s="142" t="s">
        <v>232</v>
      </c>
      <c r="C6" s="142" t="s">
        <v>277</v>
      </c>
    </row>
    <row r="7" spans="2:3" ht="15.75" thickBot="1">
      <c r="B7" s="129" t="s">
        <v>212</v>
      </c>
      <c r="C7" s="129" t="s">
        <v>271</v>
      </c>
    </row>
    <row r="8" spans="2:3" ht="15.75">
      <c r="B8" s="139" t="s">
        <v>249</v>
      </c>
      <c r="C8" s="143" t="s">
        <v>279</v>
      </c>
    </row>
    <row r="9" spans="2:3" ht="15">
      <c r="B9" s="142" t="s">
        <v>250</v>
      </c>
      <c r="C9" s="141" t="s">
        <v>251</v>
      </c>
    </row>
    <row r="10" spans="2:3" ht="15">
      <c r="B10" s="144" t="s">
        <v>252</v>
      </c>
      <c r="C10" s="142" t="s">
        <v>253</v>
      </c>
    </row>
    <row r="11" spans="2:3" ht="15.75" thickBot="1">
      <c r="B11" s="129" t="s">
        <v>254</v>
      </c>
      <c r="C11" s="129" t="s">
        <v>255</v>
      </c>
    </row>
    <row r="12" spans="2:3" ht="15.75">
      <c r="B12" s="139" t="s">
        <v>276</v>
      </c>
      <c r="C12" s="139" t="s">
        <v>274</v>
      </c>
    </row>
    <row r="13" spans="2:3" ht="15">
      <c r="B13" s="142" t="s">
        <v>268</v>
      </c>
      <c r="C13" s="142" t="s">
        <v>220</v>
      </c>
    </row>
    <row r="14" spans="2:3" ht="15">
      <c r="B14" s="144" t="s">
        <v>269</v>
      </c>
      <c r="C14" s="144" t="s">
        <v>221</v>
      </c>
    </row>
    <row r="15" spans="2:3" ht="15.75" thickBot="1">
      <c r="B15" s="129" t="s">
        <v>278</v>
      </c>
      <c r="C15" s="129" t="s">
        <v>222</v>
      </c>
    </row>
    <row r="17" ht="15.75" thickBot="1"/>
    <row r="18" spans="1:7" ht="16.5" thickBot="1">
      <c r="A18" s="136">
        <v>5</v>
      </c>
      <c r="B18" s="170" t="s">
        <v>256</v>
      </c>
      <c r="C18" s="171"/>
      <c r="G18" s="145"/>
    </row>
    <row r="19" spans="2:7" ht="15.75">
      <c r="B19" s="135" t="s">
        <v>257</v>
      </c>
      <c r="C19" s="139" t="s">
        <v>258</v>
      </c>
      <c r="G19" s="146"/>
    </row>
    <row r="20" spans="2:7" ht="15">
      <c r="B20" s="125" t="s">
        <v>214</v>
      </c>
      <c r="C20" s="142" t="s">
        <v>259</v>
      </c>
      <c r="G20" s="147"/>
    </row>
    <row r="21" spans="2:7" ht="15">
      <c r="B21" s="133" t="s">
        <v>215</v>
      </c>
      <c r="C21" s="144" t="s">
        <v>155</v>
      </c>
      <c r="G21" s="148"/>
    </row>
    <row r="22" spans="2:3" ht="15.75" thickBot="1">
      <c r="B22" s="15" t="s">
        <v>260</v>
      </c>
      <c r="C22" s="15" t="s">
        <v>120</v>
      </c>
    </row>
    <row r="23" spans="2:3" ht="15.75">
      <c r="B23" s="139" t="s">
        <v>280</v>
      </c>
      <c r="C23" s="139" t="s">
        <v>261</v>
      </c>
    </row>
    <row r="24" spans="2:3" ht="15">
      <c r="B24" s="149" t="s">
        <v>262</v>
      </c>
      <c r="C24" s="141" t="s">
        <v>228</v>
      </c>
    </row>
    <row r="25" spans="2:3" ht="15">
      <c r="B25" s="142" t="s">
        <v>213</v>
      </c>
      <c r="C25" s="142" t="s">
        <v>230</v>
      </c>
    </row>
    <row r="26" spans="2:3" ht="15.75" thickBot="1">
      <c r="B26" s="15" t="s">
        <v>263</v>
      </c>
      <c r="C26" s="15" t="s">
        <v>231</v>
      </c>
    </row>
    <row r="27" spans="2:3" ht="15.75">
      <c r="B27" s="139" t="s">
        <v>264</v>
      </c>
      <c r="C27" s="139" t="s">
        <v>210</v>
      </c>
    </row>
    <row r="28" spans="2:3" ht="15">
      <c r="B28" s="142" t="s">
        <v>265</v>
      </c>
      <c r="C28" s="142"/>
    </row>
    <row r="29" spans="2:3" ht="15">
      <c r="B29" s="144" t="s">
        <v>266</v>
      </c>
      <c r="C29" s="144"/>
    </row>
    <row r="30" spans="2:3" ht="15.75" thickBot="1">
      <c r="B30" s="129" t="s">
        <v>267</v>
      </c>
      <c r="C30" s="15"/>
    </row>
    <row r="32" spans="2:3" ht="15">
      <c r="B32" s="138"/>
      <c r="C32" s="138"/>
    </row>
    <row r="33" spans="1:3" ht="18">
      <c r="A33" s="147"/>
      <c r="B33" s="169" t="s">
        <v>57</v>
      </c>
      <c r="C33" s="169"/>
    </row>
    <row r="34" ht="15.75" thickBot="1"/>
    <row r="35" spans="1:3" ht="16.5" thickBot="1">
      <c r="A35" s="147">
        <v>4</v>
      </c>
      <c r="B35" s="170" t="s">
        <v>311</v>
      </c>
      <c r="C35" s="171"/>
    </row>
    <row r="36" spans="1:3" ht="15.75">
      <c r="A36" s="147"/>
      <c r="B36" s="150" t="s">
        <v>282</v>
      </c>
      <c r="C36" s="139" t="s">
        <v>275</v>
      </c>
    </row>
    <row r="37" spans="1:3" ht="15">
      <c r="A37" s="147"/>
      <c r="B37" s="141" t="s">
        <v>283</v>
      </c>
      <c r="C37" s="141" t="s">
        <v>156</v>
      </c>
    </row>
    <row r="38" spans="1:3" ht="15">
      <c r="A38" s="147"/>
      <c r="B38" s="141" t="s">
        <v>284</v>
      </c>
      <c r="C38" s="141" t="s">
        <v>157</v>
      </c>
    </row>
    <row r="39" spans="1:3" ht="15.75" thickBot="1">
      <c r="A39" s="147"/>
      <c r="B39" s="129" t="s">
        <v>285</v>
      </c>
      <c r="C39" s="129" t="s">
        <v>229</v>
      </c>
    </row>
    <row r="40" spans="1:5" ht="15.75">
      <c r="A40" s="147"/>
      <c r="B40" s="139" t="s">
        <v>272</v>
      </c>
      <c r="C40" s="150" t="s">
        <v>281</v>
      </c>
      <c r="E40" s="151"/>
    </row>
    <row r="41" spans="1:5" ht="15">
      <c r="A41" s="147"/>
      <c r="B41" s="142" t="s">
        <v>226</v>
      </c>
      <c r="C41" s="141" t="s">
        <v>223</v>
      </c>
      <c r="E41" s="152"/>
    </row>
    <row r="42" spans="1:5" ht="15">
      <c r="A42" s="147"/>
      <c r="B42" s="144" t="s">
        <v>227</v>
      </c>
      <c r="C42" s="141" t="s">
        <v>224</v>
      </c>
      <c r="E42" s="153"/>
    </row>
    <row r="43" spans="1:5" ht="15.75" thickBot="1">
      <c r="A43" s="147"/>
      <c r="B43" s="129" t="s">
        <v>96</v>
      </c>
      <c r="C43" s="15" t="s">
        <v>225</v>
      </c>
      <c r="E43" s="148"/>
    </row>
  </sheetData>
  <sheetProtection/>
  <mergeCells count="5">
    <mergeCell ref="B33:C33"/>
    <mergeCell ref="B35:C35"/>
    <mergeCell ref="B1:C1"/>
    <mergeCell ref="B18:C18"/>
    <mergeCell ref="B3:C3"/>
  </mergeCells>
  <hyperlinks>
    <hyperlink ref="B43" r:id="rId1" display="Mrbill1951@aol.com"/>
    <hyperlink ref="B39" r:id="rId2" display="markbuckleyjr@hotmail.com"/>
    <hyperlink ref="C43" r:id="rId3" display="kpetren@cff.org"/>
    <hyperlink ref="C26" r:id="rId4" display="laura.r.wilkinson@gmail.com"/>
    <hyperlink ref="B30" r:id="rId5" display="kirstinll@yahoo.com"/>
    <hyperlink ref="C22" r:id="rId6" display="rglewis7@gmail.com"/>
    <hyperlink ref="C11" r:id="rId7" display="nbstoll@gmail.com"/>
    <hyperlink ref="C10" r:id="rId8" display="nbstoll@gmail.com"/>
    <hyperlink ref="B11" r:id="rId9" display="damuel@gmail.com"/>
    <hyperlink ref="B7" r:id="rId10" display="surge.herrera@gmail.com"/>
    <hyperlink ref="B22" r:id="rId11" display="colinrdeffet@gmail.com"/>
    <hyperlink ref="B26" r:id="rId12" display="rwvalent@gmail.com"/>
    <hyperlink ref="B15" r:id="rId13" display="hammydc@gmail.com"/>
    <hyperlink ref="C7" r:id="rId14" display="jgandorf@gmail.com"/>
    <hyperlink ref="C15" r:id="rId15" display="sava.anthony@gmail.com"/>
    <hyperlink ref="C39" r:id="rId16" display="gjquinn2@yahoo.com"/>
  </hyperlinks>
  <printOptions horizontalCentered="1"/>
  <pageMargins left="0.25" right="0.25" top="0.590277777777778" bottom="0.25" header="0.511805555555556" footer="0.511805555555556"/>
  <pageSetup horizontalDpi="600" verticalDpi="600" orientation="portrait" r:id="rId17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6.75390625" style="0" bestFit="1" customWidth="1"/>
    <col min="2" max="2" width="8.125" style="0" bestFit="1" customWidth="1"/>
    <col min="3" max="3" width="10.50390625" style="0" bestFit="1" customWidth="1"/>
    <col min="5" max="5" width="53.125" style="0" bestFit="1" customWidth="1"/>
    <col min="6" max="6" width="48.25390625" style="0" bestFit="1" customWidth="1"/>
    <col min="7" max="7" width="47.50390625" style="0" bestFit="1" customWidth="1"/>
    <col min="8" max="8" width="3.25390625" style="0" bestFit="1" customWidth="1"/>
    <col min="9" max="11" width="3.125" style="0" bestFit="1" customWidth="1"/>
    <col min="12" max="14" width="3.25390625" style="0" bestFit="1" customWidth="1"/>
    <col min="15" max="15" width="2.875" style="0" bestFit="1" customWidth="1"/>
  </cols>
  <sheetData>
    <row r="1" spans="1:5" ht="14.25">
      <c r="A1" s="3" t="s">
        <v>9</v>
      </c>
      <c r="B1" s="3" t="s">
        <v>10</v>
      </c>
      <c r="C1" s="3" t="s">
        <v>11</v>
      </c>
      <c r="D1" s="3"/>
      <c r="E1" s="1"/>
    </row>
    <row r="2" spans="1:7" ht="14.25">
      <c r="A2" s="4">
        <v>1</v>
      </c>
      <c r="B2" s="36" t="s">
        <v>124</v>
      </c>
      <c r="C2" s="22" t="s">
        <v>79</v>
      </c>
      <c r="D2" s="4"/>
      <c r="E2" s="12" t="s">
        <v>175</v>
      </c>
      <c r="F2" s="12" t="s">
        <v>169</v>
      </c>
      <c r="G2" s="12" t="s">
        <v>181</v>
      </c>
    </row>
    <row r="3" spans="1:7" ht="14.25">
      <c r="A3" s="5">
        <v>2</v>
      </c>
      <c r="B3" s="36"/>
      <c r="C3" s="13" t="s">
        <v>80</v>
      </c>
      <c r="D3" s="5"/>
      <c r="E3" s="8" t="s">
        <v>158</v>
      </c>
      <c r="F3" s="12"/>
      <c r="G3" s="12"/>
    </row>
    <row r="4" spans="1:7" ht="14.25">
      <c r="A4" s="5">
        <v>3</v>
      </c>
      <c r="B4" s="36" t="s">
        <v>125</v>
      </c>
      <c r="C4" s="12" t="s">
        <v>81</v>
      </c>
      <c r="D4" s="5"/>
      <c r="E4" s="12" t="s">
        <v>173</v>
      </c>
      <c r="F4" s="12" t="s">
        <v>167</v>
      </c>
      <c r="G4" s="12" t="s">
        <v>182</v>
      </c>
    </row>
    <row r="5" spans="1:7" ht="14.25">
      <c r="A5" s="5">
        <v>4</v>
      </c>
      <c r="B5" s="36"/>
      <c r="C5" s="22" t="s">
        <v>82</v>
      </c>
      <c r="D5" s="5"/>
      <c r="E5" s="12" t="s">
        <v>176</v>
      </c>
      <c r="F5" s="12" t="s">
        <v>170</v>
      </c>
      <c r="G5" s="12" t="s">
        <v>181</v>
      </c>
    </row>
    <row r="6" spans="1:7" ht="15" thickBot="1">
      <c r="A6" s="5">
        <v>5</v>
      </c>
      <c r="B6" s="36"/>
      <c r="C6" s="13" t="s">
        <v>83</v>
      </c>
      <c r="D6" s="5"/>
      <c r="E6" s="12" t="s">
        <v>183</v>
      </c>
      <c r="F6" s="12" t="s">
        <v>171</v>
      </c>
      <c r="G6" s="12" t="s">
        <v>177</v>
      </c>
    </row>
    <row r="7" spans="1:10" ht="15">
      <c r="A7" s="5">
        <v>6</v>
      </c>
      <c r="B7" s="36"/>
      <c r="C7" s="12" t="s">
        <v>84</v>
      </c>
      <c r="D7" s="5"/>
      <c r="E7" s="12" t="s">
        <v>178</v>
      </c>
      <c r="F7" s="12" t="s">
        <v>172</v>
      </c>
      <c r="G7" s="12" t="s">
        <v>184</v>
      </c>
      <c r="J7" s="35"/>
    </row>
    <row r="8" spans="1:7" ht="14.25">
      <c r="A8" s="5">
        <v>7</v>
      </c>
      <c r="B8" s="36" t="s">
        <v>126</v>
      </c>
      <c r="C8" s="12" t="s">
        <v>121</v>
      </c>
      <c r="D8" s="5"/>
      <c r="E8" s="12" t="s">
        <v>185</v>
      </c>
      <c r="F8" s="12" t="s">
        <v>168</v>
      </c>
      <c r="G8" s="12" t="s">
        <v>179</v>
      </c>
    </row>
    <row r="9" spans="1:7" ht="14.25">
      <c r="A9" s="5">
        <v>8</v>
      </c>
      <c r="B9" s="36" t="s">
        <v>127</v>
      </c>
      <c r="C9" s="22" t="s">
        <v>116</v>
      </c>
      <c r="D9" s="5"/>
      <c r="E9" s="12" t="s">
        <v>174</v>
      </c>
      <c r="F9" s="12" t="s">
        <v>172</v>
      </c>
      <c r="G9" s="12" t="s">
        <v>182</v>
      </c>
    </row>
    <row r="10" spans="1:7" ht="14.25">
      <c r="A10" s="5">
        <v>9</v>
      </c>
      <c r="B10" s="36"/>
      <c r="C10" s="13" t="s">
        <v>117</v>
      </c>
      <c r="D10" s="5"/>
      <c r="E10" s="12" t="s">
        <v>166</v>
      </c>
      <c r="F10" s="12" t="s">
        <v>169</v>
      </c>
      <c r="G10" s="12" t="s">
        <v>186</v>
      </c>
    </row>
    <row r="11" spans="1:7" ht="14.25">
      <c r="A11" s="5">
        <v>10</v>
      </c>
      <c r="B11" s="36"/>
      <c r="C11" s="12" t="s">
        <v>118</v>
      </c>
      <c r="D11" s="5"/>
      <c r="E11" s="12" t="s">
        <v>187</v>
      </c>
      <c r="F11" s="12" t="s">
        <v>170</v>
      </c>
      <c r="G11" s="12" t="s">
        <v>179</v>
      </c>
    </row>
    <row r="12" spans="1:7" ht="14.25">
      <c r="A12" s="5">
        <v>11</v>
      </c>
      <c r="B12" s="36"/>
      <c r="C12" s="13" t="s">
        <v>119</v>
      </c>
      <c r="D12" s="5"/>
      <c r="E12" s="12" t="s">
        <v>180</v>
      </c>
      <c r="F12" s="12" t="s">
        <v>168</v>
      </c>
      <c r="G12" s="12" t="s">
        <v>184</v>
      </c>
    </row>
    <row r="13" spans="1:7" ht="14.25">
      <c r="A13" s="5">
        <v>12</v>
      </c>
      <c r="B13" s="36" t="s">
        <v>128</v>
      </c>
      <c r="C13" s="22" t="s">
        <v>122</v>
      </c>
      <c r="D13" s="5"/>
      <c r="E13" s="12" t="s">
        <v>188</v>
      </c>
      <c r="F13" s="12" t="s">
        <v>167</v>
      </c>
      <c r="G13" s="12" t="s">
        <v>177</v>
      </c>
    </row>
    <row r="14" spans="1:7" ht="14.25">
      <c r="A14" s="5">
        <v>13</v>
      </c>
      <c r="B14" s="36"/>
      <c r="C14" s="22" t="s">
        <v>78</v>
      </c>
      <c r="D14" s="5"/>
      <c r="E14" s="12" t="s">
        <v>165</v>
      </c>
      <c r="F14" s="12" t="s">
        <v>171</v>
      </c>
      <c r="G14" s="12" t="s">
        <v>186</v>
      </c>
    </row>
    <row r="15" spans="1:7" ht="14.25">
      <c r="A15" s="5">
        <v>14</v>
      </c>
      <c r="B15" s="36"/>
      <c r="C15" s="22" t="s">
        <v>79</v>
      </c>
      <c r="D15" s="5"/>
      <c r="E15" s="8" t="s">
        <v>0</v>
      </c>
      <c r="F15" s="12"/>
      <c r="G15" s="12"/>
    </row>
    <row r="16" spans="1:7" ht="14.25">
      <c r="A16" s="5">
        <v>15</v>
      </c>
      <c r="B16" s="5"/>
      <c r="C16" s="22" t="s">
        <v>80</v>
      </c>
      <c r="D16" s="5"/>
      <c r="E16" s="8" t="s">
        <v>55</v>
      </c>
      <c r="F16" s="12"/>
      <c r="G16" s="12"/>
    </row>
    <row r="17" spans="1:5" ht="14.25">
      <c r="A17" s="5"/>
      <c r="B17" s="5"/>
      <c r="C17" s="22" t="s">
        <v>123</v>
      </c>
      <c r="D17" s="5"/>
      <c r="E17" s="8" t="s">
        <v>28</v>
      </c>
    </row>
    <row r="23" spans="9:14" ht="14.25">
      <c r="I23" t="s">
        <v>159</v>
      </c>
      <c r="J23" t="s">
        <v>160</v>
      </c>
      <c r="K23" t="s">
        <v>161</v>
      </c>
      <c r="L23" t="s">
        <v>162</v>
      </c>
      <c r="M23" t="s">
        <v>163</v>
      </c>
      <c r="N23" t="s">
        <v>164</v>
      </c>
    </row>
    <row r="24" spans="8:15" ht="14.25">
      <c r="H24" t="s">
        <v>159</v>
      </c>
      <c r="I24">
        <v>0</v>
      </c>
      <c r="J24">
        <v>2</v>
      </c>
      <c r="K24">
        <v>2</v>
      </c>
      <c r="L24">
        <v>1</v>
      </c>
      <c r="M24">
        <v>1</v>
      </c>
      <c r="O24">
        <f aca="true" t="shared" si="0" ref="O24:O29">SUM(I24:N24)</f>
        <v>6</v>
      </c>
    </row>
    <row r="25" spans="8:15" ht="14.25">
      <c r="H25" t="s">
        <v>160</v>
      </c>
      <c r="I25">
        <v>2</v>
      </c>
      <c r="J25">
        <v>0</v>
      </c>
      <c r="K25">
        <v>2</v>
      </c>
      <c r="L25">
        <v>1</v>
      </c>
      <c r="N25">
        <v>1</v>
      </c>
      <c r="O25">
        <f t="shared" si="0"/>
        <v>6</v>
      </c>
    </row>
    <row r="26" spans="8:15" ht="14.25">
      <c r="H26" t="s">
        <v>161</v>
      </c>
      <c r="I26">
        <v>2</v>
      </c>
      <c r="J26">
        <v>2</v>
      </c>
      <c r="K26">
        <v>0</v>
      </c>
      <c r="L26">
        <v>1</v>
      </c>
      <c r="N26">
        <v>1</v>
      </c>
      <c r="O26">
        <f t="shared" si="0"/>
        <v>6</v>
      </c>
    </row>
    <row r="27" spans="8:15" ht="14.25">
      <c r="H27" t="s">
        <v>162</v>
      </c>
      <c r="J27">
        <v>1</v>
      </c>
      <c r="L27">
        <v>0</v>
      </c>
      <c r="M27">
        <v>2</v>
      </c>
      <c r="N27">
        <v>2</v>
      </c>
      <c r="O27">
        <f t="shared" si="0"/>
        <v>5</v>
      </c>
    </row>
    <row r="28" spans="8:15" ht="14.25">
      <c r="H28" t="s">
        <v>163</v>
      </c>
      <c r="I28">
        <v>1</v>
      </c>
      <c r="J28">
        <v>1</v>
      </c>
      <c r="K28">
        <v>1</v>
      </c>
      <c r="L28">
        <v>2</v>
      </c>
      <c r="M28">
        <v>0</v>
      </c>
      <c r="N28">
        <v>2</v>
      </c>
      <c r="O28">
        <f t="shared" si="0"/>
        <v>7</v>
      </c>
    </row>
    <row r="29" spans="8:15" ht="14.25">
      <c r="H29" t="s">
        <v>164</v>
      </c>
      <c r="I29">
        <v>1</v>
      </c>
      <c r="K29">
        <v>1</v>
      </c>
      <c r="L29">
        <v>2</v>
      </c>
      <c r="M29">
        <v>2</v>
      </c>
      <c r="N29">
        <v>0</v>
      </c>
      <c r="O29">
        <f t="shared" si="0"/>
        <v>6</v>
      </c>
    </row>
    <row r="30" spans="9:15" ht="14.25">
      <c r="I30">
        <f aca="true" t="shared" si="1" ref="I30:N30">SUM(I24:I29)</f>
        <v>6</v>
      </c>
      <c r="J30">
        <f t="shared" si="1"/>
        <v>6</v>
      </c>
      <c r="K30">
        <f t="shared" si="1"/>
        <v>6</v>
      </c>
      <c r="L30">
        <f t="shared" si="1"/>
        <v>7</v>
      </c>
      <c r="M30">
        <f t="shared" si="1"/>
        <v>5</v>
      </c>
      <c r="N30">
        <f t="shared" si="1"/>
        <v>6</v>
      </c>
      <c r="O30">
        <f>SUM(O24:O29)/3</f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C37"/>
  <sheetViews>
    <sheetView view="pageBreakPreview" zoomScale="85" zoomScaleNormal="85" zoomScaleSheetLayoutView="85" zoomScalePageLayoutView="55" workbookViewId="0" topLeftCell="A13">
      <selection activeCell="C27" sqref="C27"/>
    </sheetView>
  </sheetViews>
  <sheetFormatPr defaultColWidth="8.625" defaultRowHeight="12.75" customHeight="1"/>
  <cols>
    <col min="1" max="1" width="3.375" style="121" bestFit="1" customWidth="1"/>
    <col min="2" max="3" width="40.625" style="121" customWidth="1"/>
    <col min="4" max="4" width="4.625" style="121" customWidth="1"/>
    <col min="5" max="5" width="32.625" style="122" customWidth="1"/>
    <col min="6" max="16384" width="8.625" style="122" customWidth="1"/>
  </cols>
  <sheetData>
    <row r="1" spans="1:3" ht="18" customHeight="1">
      <c r="A1" s="121">
        <f>SUM(A2:A37)</f>
        <v>11</v>
      </c>
      <c r="B1" s="174" t="s">
        <v>191</v>
      </c>
      <c r="C1" s="174"/>
    </row>
    <row r="2" spans="2:3" ht="18" customHeight="1" thickBot="1">
      <c r="B2" s="123"/>
      <c r="C2" s="123"/>
    </row>
    <row r="3" spans="1:3" ht="18" customHeight="1" thickBot="1">
      <c r="A3" s="121">
        <v>3</v>
      </c>
      <c r="B3" s="172" t="s">
        <v>200</v>
      </c>
      <c r="C3" s="173"/>
    </row>
    <row r="4" spans="2:3" ht="18" customHeight="1">
      <c r="B4" s="124" t="s">
        <v>286</v>
      </c>
      <c r="C4" s="124" t="s">
        <v>288</v>
      </c>
    </row>
    <row r="5" spans="2:3" ht="18" customHeight="1">
      <c r="B5" s="125" t="s">
        <v>4</v>
      </c>
      <c r="C5" s="126" t="s">
        <v>193</v>
      </c>
    </row>
    <row r="6" spans="2:3" ht="18" customHeight="1">
      <c r="B6" s="127" t="s">
        <v>6</v>
      </c>
      <c r="C6" s="128" t="s">
        <v>194</v>
      </c>
    </row>
    <row r="7" spans="2:3" ht="18" customHeight="1" thickBot="1">
      <c r="B7" s="129" t="s">
        <v>5</v>
      </c>
      <c r="C7" s="129" t="s">
        <v>195</v>
      </c>
    </row>
    <row r="8" spans="2:3" ht="18" customHeight="1">
      <c r="B8" s="124" t="s">
        <v>287</v>
      </c>
      <c r="C8" s="124" t="s">
        <v>201</v>
      </c>
    </row>
    <row r="9" spans="2:3" ht="18" customHeight="1">
      <c r="B9" s="126" t="s">
        <v>202</v>
      </c>
      <c r="C9" s="130"/>
    </row>
    <row r="10" spans="2:3" ht="18" customHeight="1">
      <c r="B10" s="128" t="s">
        <v>203</v>
      </c>
      <c r="C10" s="130"/>
    </row>
    <row r="11" spans="2:3" ht="18" customHeight="1" thickBot="1">
      <c r="B11" s="129" t="s">
        <v>204</v>
      </c>
      <c r="C11" s="130"/>
    </row>
    <row r="12" spans="2:3" ht="18" customHeight="1">
      <c r="B12" s="131"/>
      <c r="C12" s="131"/>
    </row>
    <row r="13" spans="2:3" ht="18" customHeight="1" thickBot="1">
      <c r="B13" s="132"/>
      <c r="C13" s="132"/>
    </row>
    <row r="14" ht="18" customHeight="1"/>
    <row r="15" spans="2:3" ht="18" customHeight="1">
      <c r="B15" s="174" t="s">
        <v>192</v>
      </c>
      <c r="C15" s="174"/>
    </row>
    <row r="16" ht="18" customHeight="1" thickBot="1">
      <c r="B16" s="123"/>
    </row>
    <row r="17" spans="1:3" ht="18" customHeight="1" thickBot="1">
      <c r="A17" s="121">
        <v>4</v>
      </c>
      <c r="B17" s="172" t="s">
        <v>297</v>
      </c>
      <c r="C17" s="173"/>
    </row>
    <row r="18" spans="2:3" ht="18" customHeight="1">
      <c r="B18" s="124" t="s">
        <v>206</v>
      </c>
      <c r="C18" s="124" t="s">
        <v>292</v>
      </c>
    </row>
    <row r="19" spans="2:3" ht="18" customHeight="1">
      <c r="B19" s="126" t="s">
        <v>207</v>
      </c>
      <c r="C19" s="125" t="s">
        <v>289</v>
      </c>
    </row>
    <row r="20" spans="2:3" ht="18" customHeight="1">
      <c r="B20" s="125" t="s">
        <v>208</v>
      </c>
      <c r="C20" s="133" t="s">
        <v>290</v>
      </c>
    </row>
    <row r="21" spans="2:3" ht="18" customHeight="1" thickBot="1">
      <c r="B21" s="129" t="s">
        <v>209</v>
      </c>
      <c r="C21" s="129" t="s">
        <v>291</v>
      </c>
    </row>
    <row r="22" spans="2:3" ht="18" customHeight="1">
      <c r="B22" s="124" t="s">
        <v>205</v>
      </c>
      <c r="C22" s="124" t="s">
        <v>293</v>
      </c>
    </row>
    <row r="23" spans="2:3" ht="18" customHeight="1">
      <c r="B23" s="126" t="s">
        <v>1</v>
      </c>
      <c r="C23" s="125" t="s">
        <v>294</v>
      </c>
    </row>
    <row r="24" spans="2:3" ht="18" customHeight="1">
      <c r="B24" s="125" t="s">
        <v>2</v>
      </c>
      <c r="C24" s="133" t="s">
        <v>295</v>
      </c>
    </row>
    <row r="25" spans="2:3" ht="18" customHeight="1" thickBot="1">
      <c r="B25" s="129" t="s">
        <v>7</v>
      </c>
      <c r="C25" s="129" t="s">
        <v>296</v>
      </c>
    </row>
    <row r="26" spans="2:3" ht="18" customHeight="1">
      <c r="B26" s="134"/>
      <c r="C26" s="134"/>
    </row>
    <row r="27" spans="2:3" ht="18" customHeight="1">
      <c r="B27" s="134"/>
      <c r="C27" s="134"/>
    </row>
    <row r="28" spans="2:3" ht="18" customHeight="1" thickBot="1">
      <c r="B28" s="134"/>
      <c r="C28" s="134"/>
    </row>
    <row r="29" spans="1:3" ht="18" customHeight="1" thickBot="1">
      <c r="A29" s="121">
        <v>4</v>
      </c>
      <c r="B29" s="172" t="s">
        <v>298</v>
      </c>
      <c r="C29" s="173"/>
    </row>
    <row r="30" spans="2:3" ht="18" customHeight="1">
      <c r="B30" s="124" t="s">
        <v>299</v>
      </c>
      <c r="C30" s="124" t="s">
        <v>346</v>
      </c>
    </row>
    <row r="31" spans="2:3" ht="18" customHeight="1">
      <c r="B31" s="126" t="s">
        <v>193</v>
      </c>
      <c r="C31" s="125" t="s">
        <v>304</v>
      </c>
    </row>
    <row r="32" spans="2:3" ht="18" customHeight="1">
      <c r="B32" s="125" t="s">
        <v>194</v>
      </c>
      <c r="C32" s="125" t="s">
        <v>305</v>
      </c>
    </row>
    <row r="33" spans="2:3" ht="18" customHeight="1" thickBot="1">
      <c r="B33" s="129" t="s">
        <v>195</v>
      </c>
      <c r="C33" s="129" t="s">
        <v>306</v>
      </c>
    </row>
    <row r="34" spans="2:3" ht="18" customHeight="1">
      <c r="B34" s="124" t="s">
        <v>300</v>
      </c>
      <c r="C34" s="124" t="s">
        <v>307</v>
      </c>
    </row>
    <row r="35" spans="2:3" ht="18" customHeight="1">
      <c r="B35" s="126" t="s">
        <v>301</v>
      </c>
      <c r="C35" s="126" t="s">
        <v>308</v>
      </c>
    </row>
    <row r="36" spans="2:3" ht="18" customHeight="1">
      <c r="B36" s="125" t="s">
        <v>302</v>
      </c>
      <c r="C36" s="125" t="s">
        <v>309</v>
      </c>
    </row>
    <row r="37" spans="2:3" ht="18" customHeight="1" thickBot="1">
      <c r="B37" s="129" t="s">
        <v>303</v>
      </c>
      <c r="C37" s="129" t="s">
        <v>310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5">
    <mergeCell ref="B3:C3"/>
    <mergeCell ref="B17:C17"/>
    <mergeCell ref="B29:C29"/>
    <mergeCell ref="B15:C15"/>
    <mergeCell ref="B1:C1"/>
  </mergeCells>
  <hyperlinks>
    <hyperlink ref="C7" r:id="rId1" display="busytodd@hotmail.com"/>
    <hyperlink ref="C25" r:id="rId2" display="bigums37@gmail.com"/>
    <hyperlink ref="C21" r:id="rId3" display="stl.0521@gmail.com"/>
    <hyperlink ref="B33" r:id="rId4" display="busytodd@hotmail.com"/>
    <hyperlink ref="C33" r:id="rId5" display="mhmariam@gmail.com"/>
    <hyperlink ref="B37" r:id="rId6" display="bskapura@gmail.com"/>
    <hyperlink ref="C37" r:id="rId7" display="anthonybreak@gmail.com"/>
    <hyperlink ref="B7" r:id="rId8" display="keith.urano@gmail.com"/>
    <hyperlink ref="B11" r:id="rId9" display="petemcgraw99@gmail.com"/>
    <hyperlink ref="B21" r:id="rId10" display="keyessl@aol.com"/>
    <hyperlink ref="B25" r:id="rId11" display="hendryjh@gmail.com"/>
  </hyperlinks>
  <printOptions horizontalCentered="1"/>
  <pageMargins left="0.25" right="0.25" top="0.590277777777778" bottom="0.25" header="0.511805555555556" footer="0.511805555555556"/>
  <pageSetup horizontalDpi="600" verticalDpi="600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32"/>
  <sheetViews>
    <sheetView zoomScalePageLayoutView="0" workbookViewId="0" topLeftCell="A19">
      <selection activeCell="C30" sqref="C30"/>
    </sheetView>
  </sheetViews>
  <sheetFormatPr defaultColWidth="11.375" defaultRowHeight="14.25"/>
  <cols>
    <col min="1" max="1" width="4.00390625" style="136" bestFit="1" customWidth="1"/>
    <col min="2" max="3" width="40.625" style="136" customWidth="1"/>
    <col min="4" max="4" width="4.625" style="136" customWidth="1"/>
    <col min="5" max="5" width="37.125" style="83" hidden="1" customWidth="1"/>
    <col min="6" max="16384" width="11.375" style="83" customWidth="1"/>
  </cols>
  <sheetData>
    <row r="1" spans="1:4" s="137" customFormat="1" ht="18">
      <c r="A1" s="136">
        <f>SUM(A2:A32)</f>
        <v>11</v>
      </c>
      <c r="B1" s="169" t="s">
        <v>312</v>
      </c>
      <c r="C1" s="169"/>
      <c r="D1" s="136"/>
    </row>
    <row r="2" spans="2:3" ht="15.75" thickBot="1">
      <c r="B2" s="138"/>
      <c r="C2" s="138"/>
    </row>
    <row r="3" spans="1:3" ht="16.5" thickBot="1">
      <c r="A3" s="136">
        <v>5</v>
      </c>
      <c r="B3" s="170" t="s">
        <v>313</v>
      </c>
      <c r="C3" s="171"/>
    </row>
    <row r="4" spans="2:3" ht="15.75">
      <c r="B4" s="139" t="s">
        <v>315</v>
      </c>
      <c r="C4" s="139" t="s">
        <v>323</v>
      </c>
    </row>
    <row r="5" spans="2:3" ht="15.75">
      <c r="B5" s="154" t="s">
        <v>338</v>
      </c>
      <c r="C5" s="154" t="s">
        <v>338</v>
      </c>
    </row>
    <row r="6" spans="2:3" ht="15">
      <c r="B6" s="142" t="s">
        <v>316</v>
      </c>
      <c r="C6" s="142" t="s">
        <v>324</v>
      </c>
    </row>
    <row r="7" spans="2:3" ht="15.75" thickBot="1">
      <c r="B7" s="129" t="s">
        <v>317</v>
      </c>
      <c r="C7" s="129" t="s">
        <v>325</v>
      </c>
    </row>
    <row r="8" spans="2:3" ht="15.75">
      <c r="B8" s="143" t="s">
        <v>328</v>
      </c>
      <c r="C8" s="143" t="s">
        <v>329</v>
      </c>
    </row>
    <row r="9" spans="2:3" ht="15.75">
      <c r="B9" s="154" t="s">
        <v>338</v>
      </c>
      <c r="C9" s="154" t="s">
        <v>338</v>
      </c>
    </row>
    <row r="10" spans="2:3" ht="15">
      <c r="B10" s="142" t="s">
        <v>326</v>
      </c>
      <c r="C10" s="142" t="s">
        <v>318</v>
      </c>
    </row>
    <row r="11" spans="2:3" ht="15.75" thickBot="1">
      <c r="B11" s="129" t="s">
        <v>327</v>
      </c>
      <c r="C11" s="129" t="s">
        <v>319</v>
      </c>
    </row>
    <row r="12" spans="2:3" ht="15.75">
      <c r="B12" s="139" t="s">
        <v>320</v>
      </c>
      <c r="C12" s="139" t="s">
        <v>210</v>
      </c>
    </row>
    <row r="13" spans="2:3" ht="15.75">
      <c r="B13" s="155" t="s">
        <v>337</v>
      </c>
      <c r="C13" s="154"/>
    </row>
    <row r="14" spans="2:3" ht="15">
      <c r="B14" s="144" t="s">
        <v>321</v>
      </c>
      <c r="C14" s="144"/>
    </row>
    <row r="15" spans="2:3" ht="15.75" thickBot="1">
      <c r="B15" s="129" t="s">
        <v>322</v>
      </c>
      <c r="C15" s="129"/>
    </row>
    <row r="16" ht="15" customHeight="1"/>
    <row r="17" ht="15.75" thickBot="1"/>
    <row r="18" spans="1:7" ht="16.5" thickBot="1">
      <c r="A18" s="136">
        <v>6</v>
      </c>
      <c r="B18" s="170" t="s">
        <v>314</v>
      </c>
      <c r="C18" s="171"/>
      <c r="G18" s="145"/>
    </row>
    <row r="19" spans="2:7" ht="15.75">
      <c r="B19" s="135" t="s">
        <v>330</v>
      </c>
      <c r="C19" s="139" t="s">
        <v>339</v>
      </c>
      <c r="G19" s="146"/>
    </row>
    <row r="20" spans="2:7" ht="15.75">
      <c r="B20" s="155" t="s">
        <v>337</v>
      </c>
      <c r="C20" s="155" t="s">
        <v>337</v>
      </c>
      <c r="G20" s="146"/>
    </row>
    <row r="21" spans="2:7" ht="15">
      <c r="B21" s="133" t="s">
        <v>331</v>
      </c>
      <c r="C21" s="144" t="s">
        <v>340</v>
      </c>
      <c r="G21" s="148"/>
    </row>
    <row r="22" spans="2:3" ht="15.75" thickBot="1">
      <c r="B22" s="129" t="s">
        <v>332</v>
      </c>
      <c r="C22" s="129" t="s">
        <v>341</v>
      </c>
    </row>
    <row r="23" spans="2:3" ht="15.75">
      <c r="B23" s="139" t="s">
        <v>333</v>
      </c>
      <c r="C23" s="139" t="s">
        <v>342</v>
      </c>
    </row>
    <row r="24" spans="2:3" ht="15.75">
      <c r="B24" s="154" t="s">
        <v>338</v>
      </c>
      <c r="C24" s="154" t="s">
        <v>343</v>
      </c>
    </row>
    <row r="25" spans="2:3" ht="15">
      <c r="B25" s="142" t="s">
        <v>334</v>
      </c>
      <c r="C25" s="142" t="s">
        <v>344</v>
      </c>
    </row>
    <row r="26" spans="2:3" ht="15.75" thickBot="1">
      <c r="B26" s="129" t="s">
        <v>335</v>
      </c>
      <c r="C26" s="129" t="s">
        <v>345</v>
      </c>
    </row>
    <row r="27" spans="2:3" ht="15.75">
      <c r="B27" s="139" t="s">
        <v>336</v>
      </c>
      <c r="C27" s="139" t="s">
        <v>347</v>
      </c>
    </row>
    <row r="28" spans="2:3" ht="15.75">
      <c r="B28" s="155" t="s">
        <v>337</v>
      </c>
      <c r="C28" s="154" t="s">
        <v>343</v>
      </c>
    </row>
    <row r="29" spans="2:3" ht="15">
      <c r="B29" s="144" t="s">
        <v>295</v>
      </c>
      <c r="C29" s="144" t="s">
        <v>348</v>
      </c>
    </row>
    <row r="30" spans="2:3" ht="15.75" thickBot="1">
      <c r="B30" s="129" t="s">
        <v>296</v>
      </c>
      <c r="C30" s="129" t="s">
        <v>349</v>
      </c>
    </row>
    <row r="31" ht="15" customHeight="1"/>
    <row r="32" spans="2:3" ht="15">
      <c r="B32" s="138"/>
      <c r="C32" s="138"/>
    </row>
  </sheetData>
  <sheetProtection/>
  <mergeCells count="3">
    <mergeCell ref="B1:C1"/>
    <mergeCell ref="B3:C3"/>
    <mergeCell ref="B18:C18"/>
  </mergeCells>
  <hyperlinks>
    <hyperlink ref="C26" r:id="rId1" display="bohnettm@gmail.com"/>
    <hyperlink ref="B30" r:id="rId2" display="bigums37@gmail.com"/>
    <hyperlink ref="C22" r:id="rId3" display="bradstauffer12@gmail.com"/>
    <hyperlink ref="C11" r:id="rId4" display="mjdaly1979@gmail.com"/>
    <hyperlink ref="C10" r:id="rId5" display="nbstoll@gmail.com"/>
    <hyperlink ref="B7" r:id="rId6" display="neil.bradbury@gmail.com"/>
    <hyperlink ref="B22" r:id="rId7" display="zp7702@gmail.com"/>
    <hyperlink ref="B26" r:id="rId8" display="babusina@yahoo.com"/>
    <hyperlink ref="B15" r:id="rId9" display="drewj4985@gmail.com"/>
    <hyperlink ref="C7" r:id="rId10" display="mrogers195@aol.com"/>
    <hyperlink ref="B11" r:id="rId11" display="rvinson1021@gmail.com"/>
    <hyperlink ref="B10" r:id="rId12" display="nbstoll@gmail.com"/>
    <hyperlink ref="C30" r:id="rId13" display="lchesson@getspiffy.com"/>
  </hyperlinks>
  <printOptions/>
  <pageMargins left="0.7" right="0.7" top="0.75" bottom="0.75" header="0.3" footer="0.3"/>
  <pageSetup fitToHeight="0" fitToWidth="1" horizontalDpi="600" verticalDpi="600" orientation="portrait" scale="97" r:id="rId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D15" sqref="D15"/>
    </sheetView>
  </sheetViews>
  <sheetFormatPr defaultColWidth="9.00390625" defaultRowHeight="14.25"/>
  <cols>
    <col min="2" max="2" width="27.25390625" style="0" bestFit="1" customWidth="1"/>
    <col min="3" max="9" width="3.125" style="0" bestFit="1" customWidth="1"/>
    <col min="10" max="10" width="3.125" style="0" customWidth="1"/>
    <col min="13" max="13" width="55.25390625" style="0" bestFit="1" customWidth="1"/>
    <col min="14" max="14" width="40.625" style="0" bestFit="1" customWidth="1"/>
  </cols>
  <sheetData>
    <row r="1" spans="1:13" ht="163.5">
      <c r="A1" s="61" t="s">
        <v>62</v>
      </c>
      <c r="B1" s="61" t="s">
        <v>70</v>
      </c>
      <c r="C1" s="62" t="s">
        <v>63</v>
      </c>
      <c r="D1" s="62" t="s">
        <v>64</v>
      </c>
      <c r="E1" s="62" t="s">
        <v>65</v>
      </c>
      <c r="F1" s="62" t="s">
        <v>66</v>
      </c>
      <c r="G1" s="62" t="s">
        <v>67</v>
      </c>
      <c r="H1" s="62" t="s">
        <v>68</v>
      </c>
      <c r="I1" s="62" t="s">
        <v>69</v>
      </c>
      <c r="J1" s="39"/>
      <c r="K1" s="40" t="s">
        <v>9</v>
      </c>
      <c r="L1" s="41" t="s">
        <v>11</v>
      </c>
      <c r="M1" s="42" t="s">
        <v>62</v>
      </c>
    </row>
    <row r="2" spans="1:13" ht="14.25">
      <c r="A2" s="61">
        <v>4</v>
      </c>
      <c r="B2" s="61" t="s">
        <v>63</v>
      </c>
      <c r="C2" s="61">
        <v>0</v>
      </c>
      <c r="D2" s="61">
        <v>2</v>
      </c>
      <c r="E2" s="61">
        <v>7</v>
      </c>
      <c r="F2" s="61"/>
      <c r="G2" s="61">
        <v>9</v>
      </c>
      <c r="H2" s="61"/>
      <c r="I2" s="61">
        <v>6</v>
      </c>
      <c r="K2" s="52">
        <v>1</v>
      </c>
      <c r="L2" s="50">
        <v>41892</v>
      </c>
      <c r="M2" s="53" t="str">
        <f>$B$3&amp;" at "&amp;$B$5</f>
        <v>Bungalows (Chan) Y NOT? at Mighty Mikes Darts of Hazard</v>
      </c>
    </row>
    <row r="3" spans="1:13" ht="14.25">
      <c r="A3" s="61">
        <v>3</v>
      </c>
      <c r="B3" s="61" t="s">
        <v>64</v>
      </c>
      <c r="C3" s="61">
        <v>8</v>
      </c>
      <c r="D3" s="61">
        <v>0</v>
      </c>
      <c r="E3" s="61">
        <v>9</v>
      </c>
      <c r="F3" s="61">
        <v>1</v>
      </c>
      <c r="G3" s="61">
        <v>13</v>
      </c>
      <c r="H3" s="61">
        <v>3</v>
      </c>
      <c r="I3" s="61"/>
      <c r="K3" s="43">
        <v>1</v>
      </c>
      <c r="L3" s="44">
        <v>41892</v>
      </c>
      <c r="M3" s="45" t="str">
        <f>$B$7&amp;" at "&amp;$B$2</f>
        <v>Mighty Mikes Full of Bull at Addys Brawlers</v>
      </c>
    </row>
    <row r="4" spans="1:13" ht="14.25">
      <c r="A4" s="61">
        <v>6</v>
      </c>
      <c r="B4" s="61" t="s">
        <v>65</v>
      </c>
      <c r="C4" s="61">
        <v>13</v>
      </c>
      <c r="D4" s="61"/>
      <c r="E4" s="61">
        <v>0</v>
      </c>
      <c r="F4" s="61">
        <v>8</v>
      </c>
      <c r="G4" s="61">
        <v>11</v>
      </c>
      <c r="H4" s="61">
        <v>6</v>
      </c>
      <c r="I4" s="61">
        <v>1</v>
      </c>
      <c r="K4" s="54">
        <v>1</v>
      </c>
      <c r="L4" s="51">
        <v>41892</v>
      </c>
      <c r="M4" s="55" t="str">
        <f>$B$4&amp;" at "&amp;$B$8</f>
        <v>Carpool (Hrn) Stupid Loose at Mighty Mikes Top Flight Security</v>
      </c>
    </row>
    <row r="5" spans="1:13" ht="14.25">
      <c r="A5" s="61">
        <v>1</v>
      </c>
      <c r="B5" s="61" t="s">
        <v>66</v>
      </c>
      <c r="C5" s="61">
        <v>4</v>
      </c>
      <c r="D5" s="61">
        <v>11</v>
      </c>
      <c r="E5" s="61"/>
      <c r="F5" s="61">
        <v>0</v>
      </c>
      <c r="G5" s="61">
        <v>2</v>
      </c>
      <c r="H5" s="61">
        <v>5</v>
      </c>
      <c r="I5" s="61">
        <v>13</v>
      </c>
      <c r="K5" s="56">
        <v>2</v>
      </c>
      <c r="L5" s="50">
        <v>41899</v>
      </c>
      <c r="M5" s="53" t="str">
        <f>$B$2&amp;" at "&amp;$B$3</f>
        <v>Addys Brawlers at Bungalows (Chan) Y NOT?</v>
      </c>
    </row>
    <row r="6" spans="1:13" ht="14.25">
      <c r="A6" s="61">
        <v>2</v>
      </c>
      <c r="B6" s="61" t="s">
        <v>67</v>
      </c>
      <c r="C6" s="61">
        <v>3</v>
      </c>
      <c r="D6" s="61">
        <v>6</v>
      </c>
      <c r="E6" s="61">
        <v>5</v>
      </c>
      <c r="F6" s="61">
        <v>10</v>
      </c>
      <c r="G6" s="61">
        <v>0</v>
      </c>
      <c r="H6" s="61"/>
      <c r="I6" s="61">
        <v>8</v>
      </c>
      <c r="K6" s="57">
        <v>2</v>
      </c>
      <c r="L6" s="51">
        <v>41899</v>
      </c>
      <c r="M6" s="55" t="str">
        <f>$B$5&amp;" at "&amp;$B$6</f>
        <v>Mighty Mikes Darts of Hazard at Mighty Mikes Bullseye B*tches</v>
      </c>
    </row>
    <row r="7" spans="1:13" ht="14.25">
      <c r="A7" s="61">
        <v>5</v>
      </c>
      <c r="B7" s="61" t="s">
        <v>68</v>
      </c>
      <c r="C7" s="61">
        <v>1</v>
      </c>
      <c r="D7" s="61">
        <v>7</v>
      </c>
      <c r="E7" s="61">
        <v>10</v>
      </c>
      <c r="F7" s="61">
        <v>12</v>
      </c>
      <c r="G7" s="61">
        <v>4</v>
      </c>
      <c r="H7" s="61">
        <v>0</v>
      </c>
      <c r="I7" s="61">
        <v>9</v>
      </c>
      <c r="K7" s="56">
        <v>3</v>
      </c>
      <c r="L7" s="50">
        <v>41906</v>
      </c>
      <c r="M7" s="53" t="str">
        <f>$B$3&amp;" at "&amp;$B$7</f>
        <v>Bungalows (Chan) Y NOT? at Mighty Mikes Full of Bull</v>
      </c>
    </row>
    <row r="8" spans="1:13" ht="14.25">
      <c r="A8" s="61">
        <v>7</v>
      </c>
      <c r="B8" s="61" t="s">
        <v>69</v>
      </c>
      <c r="C8" s="61">
        <v>10</v>
      </c>
      <c r="D8" s="61">
        <v>5</v>
      </c>
      <c r="E8" s="61">
        <v>4</v>
      </c>
      <c r="F8" s="61">
        <v>7</v>
      </c>
      <c r="G8" s="61"/>
      <c r="H8" s="61">
        <v>11</v>
      </c>
      <c r="I8" s="61">
        <v>0</v>
      </c>
      <c r="K8" s="57">
        <v>3</v>
      </c>
      <c r="L8" s="51">
        <v>41906</v>
      </c>
      <c r="M8" s="55" t="str">
        <f>$B$6&amp;" at "&amp;$B$2</f>
        <v>Mighty Mikes Bullseye B*tches at Addys Brawlers</v>
      </c>
    </row>
    <row r="9" spans="11:13" ht="14.25">
      <c r="K9" s="56">
        <v>4</v>
      </c>
      <c r="L9" s="50">
        <v>41913</v>
      </c>
      <c r="M9" s="53" t="str">
        <f>$B$7&amp;" at "&amp;$B$6</f>
        <v>Mighty Mikes Full of Bull at Mighty Mikes Bullseye B*tches</v>
      </c>
    </row>
    <row r="10" spans="11:13" ht="14.25">
      <c r="K10" s="46">
        <v>4</v>
      </c>
      <c r="L10" s="44">
        <v>41913</v>
      </c>
      <c r="M10" s="45" t="str">
        <f>$B$5&amp;" at "&amp;$B$2</f>
        <v>Mighty Mikes Darts of Hazard at Addys Brawlers</v>
      </c>
    </row>
    <row r="11" spans="11:13" ht="14.25">
      <c r="K11" s="46">
        <v>4</v>
      </c>
      <c r="L11" s="44">
        <v>41913</v>
      </c>
      <c r="M11" s="45" t="str">
        <f>$B$8&amp;" at "&amp;$B$4</f>
        <v>Mighty Mikes Top Flight Security at Carpool (Hrn) Stupid Loose</v>
      </c>
    </row>
    <row r="12" spans="11:13" ht="14.25">
      <c r="K12" s="57">
        <v>4</v>
      </c>
      <c r="L12" s="51">
        <v>41913</v>
      </c>
      <c r="M12" s="55" t="str">
        <f>$B$3&amp;" on the Bye"</f>
        <v>Bungalows (Chan) Y NOT? on the Bye</v>
      </c>
    </row>
    <row r="13" spans="11:13" ht="14.25">
      <c r="K13" s="56">
        <v>5</v>
      </c>
      <c r="L13" s="50">
        <v>41920</v>
      </c>
      <c r="M13" s="53" t="str">
        <f>$B$8&amp;" at "&amp;$B$3</f>
        <v>Mighty Mikes Top Flight Security at Bungalows (Chan) Y NOT?</v>
      </c>
    </row>
    <row r="14" spans="11:13" ht="14.25">
      <c r="K14" s="46">
        <v>5</v>
      </c>
      <c r="L14" s="44">
        <v>41920</v>
      </c>
      <c r="M14" s="45" t="str">
        <f>$B$5&amp;" at "&amp;$B$7</f>
        <v>Mighty Mikes Darts of Hazard at Mighty Mikes Full of Bull</v>
      </c>
    </row>
    <row r="15" spans="11:13" ht="14.25">
      <c r="K15" s="46">
        <v>5</v>
      </c>
      <c r="L15" s="44">
        <v>41920</v>
      </c>
      <c r="M15" s="45" t="str">
        <f>$B$6&amp;" at "&amp;$B$4</f>
        <v>Mighty Mikes Bullseye B*tches at Carpool (Hrn) Stupid Loose</v>
      </c>
    </row>
    <row r="16" spans="11:13" ht="14.25">
      <c r="K16" s="57">
        <v>5</v>
      </c>
      <c r="L16" s="51">
        <v>41920</v>
      </c>
      <c r="M16" s="55" t="str">
        <f>$B$2&amp;" on the Bye"</f>
        <v>Addys Brawlers on the Bye</v>
      </c>
    </row>
    <row r="17" spans="11:13" ht="14.25">
      <c r="K17" s="56">
        <v>6</v>
      </c>
      <c r="L17" s="50">
        <v>41927</v>
      </c>
      <c r="M17" s="53" t="str">
        <f>$B$2&amp;" at "&amp;$B$8</f>
        <v>Addys Brawlers at Mighty Mikes Top Flight Security</v>
      </c>
    </row>
    <row r="18" spans="11:13" ht="14.25">
      <c r="K18" s="46">
        <v>6</v>
      </c>
      <c r="L18" s="44">
        <v>41927</v>
      </c>
      <c r="M18" s="45" t="str">
        <f>$B$6&amp;" at "&amp;$B$3</f>
        <v>Mighty Mikes Bullseye B*tches at Bungalows (Chan) Y NOT?</v>
      </c>
    </row>
    <row r="19" spans="11:13" ht="14.25">
      <c r="K19" s="46">
        <v>6</v>
      </c>
      <c r="L19" s="44">
        <v>41927</v>
      </c>
      <c r="M19" s="45" t="str">
        <f>$B$4&amp;" at "&amp;$B$7</f>
        <v>Carpool (Hrn) Stupid Loose at Mighty Mikes Full of Bull</v>
      </c>
    </row>
    <row r="20" spans="11:13" ht="14.25">
      <c r="K20" s="57">
        <v>6</v>
      </c>
      <c r="L20" s="51">
        <v>41927</v>
      </c>
      <c r="M20" s="55" t="str">
        <f>$B$5&amp;" on the Bye"</f>
        <v>Mighty Mikes Darts of Hazard on the Bye</v>
      </c>
    </row>
    <row r="21" spans="11:13" ht="14.25">
      <c r="K21" s="56">
        <v>7</v>
      </c>
      <c r="L21" s="50">
        <v>41934</v>
      </c>
      <c r="M21" s="53" t="str">
        <f>$B$2&amp;" at "&amp;$B$4</f>
        <v>Addys Brawlers at Carpool (Hrn) Stupid Loose</v>
      </c>
    </row>
    <row r="22" spans="11:13" ht="14.25">
      <c r="K22" s="46">
        <v>7</v>
      </c>
      <c r="L22" s="44">
        <v>41934</v>
      </c>
      <c r="M22" s="45" t="str">
        <f>$B$8&amp;" at "&amp;$B$5</f>
        <v>Mighty Mikes Top Flight Security at Mighty Mikes Darts of Hazard</v>
      </c>
    </row>
    <row r="23" spans="11:13" ht="14.25">
      <c r="K23" s="46">
        <v>7</v>
      </c>
      <c r="L23" s="44">
        <v>41934</v>
      </c>
      <c r="M23" s="45" t="str">
        <f>$B$7&amp;" at "&amp;$B$3</f>
        <v>Mighty Mikes Full of Bull at Bungalows (Chan) Y NOT?</v>
      </c>
    </row>
    <row r="24" spans="11:13" ht="14.25">
      <c r="K24" s="57">
        <v>7</v>
      </c>
      <c r="L24" s="51">
        <v>41934</v>
      </c>
      <c r="M24" s="55" t="str">
        <f>$B$6&amp;" on the Bye"</f>
        <v>Mighty Mikes Bullseye B*tches on the Bye</v>
      </c>
    </row>
    <row r="25" spans="11:13" ht="14.25">
      <c r="K25" s="56">
        <v>8</v>
      </c>
      <c r="L25" s="50">
        <v>41941</v>
      </c>
      <c r="M25" s="53" t="str">
        <f>$B$3&amp;" at "&amp;$B$2</f>
        <v>Bungalows (Chan) Y NOT? at Addys Brawlers</v>
      </c>
    </row>
    <row r="26" spans="11:13" ht="14.25">
      <c r="K26" s="46">
        <v>8</v>
      </c>
      <c r="L26" s="44">
        <v>41941</v>
      </c>
      <c r="M26" s="45" t="str">
        <f>$B$6&amp;" at "&amp;$B$8</f>
        <v>Mighty Mikes Bullseye B*tches at Mighty Mikes Top Flight Security</v>
      </c>
    </row>
    <row r="27" spans="11:13" ht="14.25">
      <c r="K27" s="46">
        <v>8</v>
      </c>
      <c r="L27" s="44">
        <v>41941</v>
      </c>
      <c r="M27" s="45" t="str">
        <f>$B$4&amp;" at "&amp;$B$5</f>
        <v>Carpool (Hrn) Stupid Loose at Mighty Mikes Darts of Hazard</v>
      </c>
    </row>
    <row r="28" spans="11:13" ht="14.25">
      <c r="K28" s="57">
        <v>8</v>
      </c>
      <c r="L28" s="51">
        <v>41941</v>
      </c>
      <c r="M28" s="55" t="str">
        <f>$B$7&amp;" on the Bye"</f>
        <v>Mighty Mikes Full of Bull on the Bye</v>
      </c>
    </row>
    <row r="29" spans="11:13" ht="14.25">
      <c r="K29" s="56">
        <v>9</v>
      </c>
      <c r="L29" s="50">
        <v>41948</v>
      </c>
      <c r="M29" s="53" t="str">
        <f>$B$7&amp;" at "&amp;$B$8</f>
        <v>Mighty Mikes Full of Bull at Mighty Mikes Top Flight Security</v>
      </c>
    </row>
    <row r="30" spans="11:13" ht="14.25">
      <c r="K30" s="46">
        <v>9</v>
      </c>
      <c r="L30" s="44">
        <v>41948</v>
      </c>
      <c r="M30" s="45" t="str">
        <f>$B$2&amp;" at "&amp;$B$6</f>
        <v>Addys Brawlers at Mighty Mikes Bullseye B*tches</v>
      </c>
    </row>
    <row r="31" spans="11:13" ht="14.25">
      <c r="K31" s="46">
        <v>9</v>
      </c>
      <c r="L31" s="44">
        <v>41948</v>
      </c>
      <c r="M31" s="45" t="str">
        <f>$B$3&amp;" at "&amp;$B$4</f>
        <v>Bungalows (Chan) Y NOT? at Carpool (Hrn) Stupid Loose</v>
      </c>
    </row>
    <row r="32" spans="11:13" ht="14.25">
      <c r="K32" s="57">
        <v>9</v>
      </c>
      <c r="L32" s="51">
        <v>41948</v>
      </c>
      <c r="M32" s="55" t="str">
        <f>$B$5&amp;" on the Bye"</f>
        <v>Mighty Mikes Darts of Hazard on the Bye</v>
      </c>
    </row>
    <row r="33" spans="11:13" ht="14.25">
      <c r="K33" s="56">
        <v>10</v>
      </c>
      <c r="L33" s="50">
        <v>41955</v>
      </c>
      <c r="M33" s="53" t="str">
        <f>$B$8&amp;" at "&amp;$B$2</f>
        <v>Mighty Mikes Top Flight Security at Addys Brawlers</v>
      </c>
    </row>
    <row r="34" spans="11:13" ht="14.25">
      <c r="K34" s="46">
        <v>10</v>
      </c>
      <c r="L34" s="44">
        <v>41955</v>
      </c>
      <c r="M34" s="45" t="str">
        <f>$B$7&amp;" at "&amp;$B$4</f>
        <v>Mighty Mikes Full of Bull at Carpool (Hrn) Stupid Loose</v>
      </c>
    </row>
    <row r="35" spans="11:13" ht="14.25">
      <c r="K35" s="46">
        <v>10</v>
      </c>
      <c r="L35" s="44">
        <v>41955</v>
      </c>
      <c r="M35" s="45" t="str">
        <f>$B$6&amp;" at "&amp;$B$5</f>
        <v>Mighty Mikes Bullseye B*tches at Mighty Mikes Darts of Hazard</v>
      </c>
    </row>
    <row r="36" spans="11:13" ht="14.25">
      <c r="K36" s="57">
        <v>10</v>
      </c>
      <c r="L36" s="51">
        <v>41955</v>
      </c>
      <c r="M36" s="55" t="str">
        <f>$B$3&amp;" on the Bye"</f>
        <v>Bungalows (Chan) Y NOT? on the Bye</v>
      </c>
    </row>
    <row r="37" spans="11:13" ht="14.25">
      <c r="K37" s="56">
        <v>11</v>
      </c>
      <c r="L37" s="50">
        <v>41962</v>
      </c>
      <c r="M37" s="53" t="str">
        <f>$B$4&amp;" at "&amp;$B$6</f>
        <v>Carpool (Hrn) Stupid Loose at Mighty Mikes Bullseye B*tches</v>
      </c>
    </row>
    <row r="38" spans="11:13" ht="14.25">
      <c r="K38" s="46">
        <v>11</v>
      </c>
      <c r="L38" s="44">
        <v>41962</v>
      </c>
      <c r="M38" s="45" t="str">
        <f>$B$5&amp;" at "&amp;$B$3</f>
        <v>Mighty Mikes Darts of Hazard at Bungalows (Chan) Y NOT?</v>
      </c>
    </row>
    <row r="39" spans="11:13" ht="14.25">
      <c r="K39" s="46">
        <v>11</v>
      </c>
      <c r="L39" s="44">
        <v>41962</v>
      </c>
      <c r="M39" s="45" t="str">
        <f>$B$8&amp;" at "&amp;$B$7</f>
        <v>Mighty Mikes Top Flight Security at Mighty Mikes Full of Bull</v>
      </c>
    </row>
    <row r="40" spans="11:13" ht="14.25">
      <c r="K40" s="57">
        <v>11</v>
      </c>
      <c r="L40" s="51">
        <v>41962</v>
      </c>
      <c r="M40" s="55" t="str">
        <f>$B$2&amp;" on the Bye"</f>
        <v>Addys Brawlers on the Bye</v>
      </c>
    </row>
    <row r="41" spans="11:13" ht="14.25">
      <c r="K41" s="56">
        <v>12</v>
      </c>
      <c r="L41" s="50">
        <v>41969</v>
      </c>
      <c r="M41" s="53" t="str">
        <f>$B$7&amp;" at "&amp;$B$5</f>
        <v>Mighty Mikes Full of Bull at Mighty Mikes Darts of Hazard</v>
      </c>
    </row>
    <row r="42" spans="11:13" ht="14.25">
      <c r="K42" s="57">
        <v>12</v>
      </c>
      <c r="L42" s="51">
        <v>41969</v>
      </c>
      <c r="M42" s="58" t="s">
        <v>74</v>
      </c>
    </row>
    <row r="43" spans="11:13" ht="14.25">
      <c r="K43" s="56">
        <v>13</v>
      </c>
      <c r="L43" s="50">
        <v>41976</v>
      </c>
      <c r="M43" s="53" t="str">
        <f>$B$5&amp;" at "&amp;$B$8</f>
        <v>Mighty Mikes Darts of Hazard at Mighty Mikes Top Flight Security</v>
      </c>
    </row>
    <row r="44" spans="11:13" ht="14.25">
      <c r="K44" s="46">
        <v>13</v>
      </c>
      <c r="L44" s="44">
        <v>41976</v>
      </c>
      <c r="M44" s="45" t="str">
        <f>$B$3&amp;" at "&amp;$B$6</f>
        <v>Bungalows (Chan) Y NOT? at Mighty Mikes Bullseye B*tches</v>
      </c>
    </row>
    <row r="45" spans="11:13" ht="14.25">
      <c r="K45" s="46">
        <v>13</v>
      </c>
      <c r="L45" s="44">
        <v>41976</v>
      </c>
      <c r="M45" s="45" t="str">
        <f>$B$4&amp;" at "&amp;$B$2</f>
        <v>Carpool (Hrn) Stupid Loose at Addys Brawlers</v>
      </c>
    </row>
    <row r="46" spans="11:13" ht="14.25">
      <c r="K46" s="57">
        <v>13</v>
      </c>
      <c r="L46" s="51">
        <v>41976</v>
      </c>
      <c r="M46" s="55" t="str">
        <f>$B$7&amp;" on the Bye"</f>
        <v>Mighty Mikes Full of Bull on the Bye</v>
      </c>
    </row>
    <row r="47" spans="11:13" ht="14.25">
      <c r="K47" s="46">
        <v>14</v>
      </c>
      <c r="L47" s="44">
        <v>41983</v>
      </c>
      <c r="M47" s="45" t="s">
        <v>71</v>
      </c>
    </row>
    <row r="48" spans="11:13" ht="14.25">
      <c r="K48" s="46">
        <v>14</v>
      </c>
      <c r="L48" s="44">
        <v>41983</v>
      </c>
      <c r="M48" s="45" t="s">
        <v>72</v>
      </c>
    </row>
    <row r="49" spans="11:13" ht="15" thickBot="1">
      <c r="K49" s="47">
        <v>14</v>
      </c>
      <c r="L49" s="48">
        <v>41983</v>
      </c>
      <c r="M49" s="49" t="s">
        <v>73</v>
      </c>
    </row>
    <row r="50" spans="11:13" ht="15" thickBot="1">
      <c r="K50" s="47"/>
      <c r="L50" s="59">
        <v>41987</v>
      </c>
      <c r="M50" s="60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Ronda</cp:lastModifiedBy>
  <cp:lastPrinted>2020-01-08T00:39:04Z</cp:lastPrinted>
  <dcterms:created xsi:type="dcterms:W3CDTF">2009-04-24T17:36:52Z</dcterms:created>
  <dcterms:modified xsi:type="dcterms:W3CDTF">2020-01-08T23:28:10Z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